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9060"/>
  </bookViews>
  <sheets>
    <sheet name="วิทย์" sheetId="1" r:id="rId1"/>
    <sheet name="ทำนุ" sheetId="4" r:id="rId2"/>
    <sheet name="บริการวิชาการ" sheetId="3" r:id="rId3"/>
  </sheets>
  <definedNames>
    <definedName name="_xlnm.Print_Area" localSheetId="1">ทำนุ!$A$1:$L$20</definedName>
    <definedName name="_xlnm.Print_Area" localSheetId="2">บริการวิชาการ!$A$1:$L$12</definedName>
    <definedName name="_xlnm.Print_Area" localSheetId="0">วิทย์!$A$1:$L$40</definedName>
    <definedName name="_xlnm.Print_Titles" localSheetId="2">บริการวิชาการ!$5:$6</definedName>
    <definedName name="_xlnm.Print_Titles" localSheetId="0">วิทย์!$5:$6</definedName>
  </definedNames>
  <calcPr calcId="144525"/>
</workbook>
</file>

<file path=xl/calcChain.xml><?xml version="1.0" encoding="utf-8"?>
<calcChain xmlns="http://schemas.openxmlformats.org/spreadsheetml/2006/main">
  <c r="H31" i="1" l="1"/>
  <c r="G31" i="1"/>
  <c r="F31" i="1"/>
  <c r="E31" i="1"/>
  <c r="C31" i="1"/>
  <c r="D12" i="3" l="1"/>
  <c r="H7" i="3"/>
  <c r="H12" i="3" s="1"/>
  <c r="G7" i="3"/>
  <c r="G12" i="3" s="1"/>
  <c r="F7" i="3"/>
  <c r="F12" i="3" s="1"/>
  <c r="E7" i="3"/>
  <c r="E12" i="3" s="1"/>
  <c r="C12" i="3"/>
  <c r="C7" i="3" l="1"/>
  <c r="G10" i="4"/>
  <c r="F10" i="4"/>
  <c r="E10" i="4"/>
  <c r="D10" i="4"/>
  <c r="C10" i="4"/>
  <c r="H9" i="4"/>
  <c r="H8" i="4"/>
  <c r="H29" i="1"/>
  <c r="H28" i="1"/>
  <c r="H27" i="1"/>
  <c r="H26" i="1"/>
  <c r="H30" i="1"/>
  <c r="H25" i="1"/>
  <c r="H19" i="1"/>
  <c r="G19" i="1"/>
  <c r="F19" i="1"/>
  <c r="E19" i="1"/>
  <c r="D19" i="1"/>
  <c r="H7" i="1"/>
  <c r="G7" i="1"/>
  <c r="F7" i="1"/>
  <c r="E7" i="1"/>
  <c r="D7" i="1"/>
  <c r="H24" i="1"/>
  <c r="H23" i="1"/>
  <c r="D31" i="1" l="1"/>
</calcChain>
</file>

<file path=xl/comments1.xml><?xml version="1.0" encoding="utf-8"?>
<comments xmlns="http://schemas.openxmlformats.org/spreadsheetml/2006/main">
  <authors>
    <author>User</author>
  </authors>
  <commentList>
    <comment ref="M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<sst xmlns="http://schemas.openxmlformats.org/spreadsheetml/2006/main" count="232" uniqueCount="128">
  <si>
    <t>โครงการที่ผ่านการพิจารณาเบื้องต้น</t>
  </si>
  <si>
    <t>ลำดับ</t>
  </si>
  <si>
    <t>ชื่อโครงการ</t>
  </si>
  <si>
    <t>งบประมาณ</t>
  </si>
  <si>
    <t>แผ่นดิน</t>
  </si>
  <si>
    <t>รายได้</t>
  </si>
  <si>
    <t>นักศึกษา</t>
  </si>
  <si>
    <t>บุคลากร</t>
  </si>
  <si>
    <t>บุคคลภายนอก</t>
  </si>
  <si>
    <t>รวม</t>
  </si>
  <si>
    <t>ระดับผลผลิต</t>
  </si>
  <si>
    <t>ระดับผลลัพธ์</t>
  </si>
  <si>
    <t>วัน/เดือน/ปี ดำเนินโครงการ</t>
  </si>
  <si>
    <t>จำนวนผู้เข้าร่วมโครงการ</t>
  </si>
  <si>
    <t>ค่าเป้าหมาย / ตัวชี้วัด</t>
  </si>
  <si>
    <t>(โครงการทำนุบำรุงศิลปวัฒนธรรมและอนุรักษ์สิ่งแวดล้อม)</t>
  </si>
  <si>
    <t>(โครงการพัฒนาคุณภาพการจัดการศึกษา : ผลผลิตวิทย์ฯ)</t>
  </si>
  <si>
    <t>รวมทั้งสิ้น</t>
  </si>
  <si>
    <t>โครงการเข้าค่ายคุณธรรม</t>
  </si>
  <si>
    <t>โครงการปัจฉิมนิเทศนักศึกษา</t>
  </si>
  <si>
    <t>คณะเกษตรศาสตร์</t>
  </si>
  <si>
    <t>โครงการพัฒนาบุคลากรสายสนับสนุน</t>
  </si>
  <si>
    <t>(โครงการบริการวิชาการ)</t>
  </si>
  <si>
    <t>โครงการศูนย์ถ่ายทอดเทคโนโลยีการผลิตปลาสลิดชุมชนวังไทร</t>
  </si>
  <si>
    <t>ชื่อผู้รับผิดชอบ/  เบอร์โทร</t>
  </si>
  <si>
    <t>* หมายเหตุ</t>
  </si>
  <si>
    <t>ยกเว้น</t>
  </si>
  <si>
    <t xml:space="preserve">   ซึ่งหน่วยงานในมหาวิทยาลัยเทคโนโลยีราชมงคลศรีวิชัย เป็นผู้เข้าร่วมโครงการ</t>
  </si>
  <si>
    <t>โครงการพัฒนาศักยภาพและเตรียมความพร้อมนักศึกษา</t>
  </si>
  <si>
    <t xml:space="preserve">          หลีกเลี่ยงการวางแผนกำหนดจัดโครงการในเดือน กันยายน 2562</t>
  </si>
  <si>
    <t>1.เป็นโครงการที่หน่วยงานภายนอกเป็นผู้จัดโครงการ และกำหนดดำเนินการเดือน กันยายน 2562</t>
  </si>
  <si>
    <t>2.เป็นโครงการที่จำเป็นต้องดำเนินการในเดือนกันยายน 2562 เช่น โครงการงานเกษียณ</t>
  </si>
  <si>
    <t xml:space="preserve">    โครงการสำคัญทางศาสนาที่กำหนดในเดือน กันยายน 2562 เป็นต้น</t>
  </si>
  <si>
    <t xml:space="preserve">โครงการปฐมนิเทศนักศึกษาใหม่ </t>
  </si>
  <si>
    <t>โครงการสร้างสรรค์ขบวนพาเหรดศรีวิชัยเกมส์ ครั้งที่ 12</t>
  </si>
  <si>
    <t>โครงการกีฬาเสริมสร้างสุขภาพและต่อต้านสารเสพติด เสริมสร้างระเบียบวินัย</t>
  </si>
  <si>
    <t>โครงการกิจกรรม 5ส plus ประจำปีการศึกษา 2561</t>
  </si>
  <si>
    <t>โครงการอนุรักษ์และพัฒนาสิ่งแวดล้อมภายในคณะเกษตรศาสตร์</t>
  </si>
  <si>
    <t xml:space="preserve">โครงการร่วมสืบสานประเพณีแห่ผ้าขึ้นธาตุเพื่อสร้างความเข้มแข็งให้ชุมชนอย่างยั่งยืน    </t>
  </si>
  <si>
    <t>โครงการเสริมสร้างสมรรถนะพื้นฐานการผลิตบัณฑิตนักปฏิบัติ
คณะเกษตรศาสตร์</t>
  </si>
  <si>
    <t>โครงการเข้าร่วมนำเสนอผลงานทางวิชาการระดับปริญญาบัณฑิต
ด้านวิทยาศาสตร์และเทคโนโลยีการเกษตร ครั้งที่ 6</t>
  </si>
  <si>
    <t>โครงการเข้าร่วมการแข่งขันทักษะวิชาการเกษตรราชมงคล ครั้งที่ 4</t>
  </si>
  <si>
    <t>โครงการแข่งขันกีฬาภายใน มทร.ศรีวิชัย ครั้งที่ 12</t>
  </si>
  <si>
    <t>ผศ.สกุลรัตน์ แสนปุตะวงษ์
087-0093652</t>
  </si>
  <si>
    <t>-</t>
  </si>
  <si>
    <t>ผศ.จรัญ ทองเจือ
087-2761618</t>
  </si>
  <si>
    <t>ประจำปี 2562</t>
  </si>
  <si>
    <t>ประจำปี  2562</t>
  </si>
  <si>
    <t>นางสาวนศพร  ธรรมโชติ
088-7840587</t>
  </si>
  <si>
    <t>ผศ.จรัญ  ทองเจือ
087-2761618</t>
  </si>
  <si>
    <t>ผศ.ดร.นันทนา ช่วยชูวงศ์
089-8736853</t>
  </si>
  <si>
    <t>ม.ค.-ก.พ.62</t>
  </si>
  <si>
    <t>ผศ.ดร.ยืนยง วาณิชย์ปกรณ์
088-7899230</t>
  </si>
  <si>
    <t>ผศ.ดร.ประพจน์ มลิวัลย์
081-3746797</t>
  </si>
  <si>
    <t>ผศ.ดร.สกุลรัตน์ แสนปุตะวงษ์
087-0093652</t>
  </si>
  <si>
    <t>รศ.ราชศักดิ์  ช่วยชูวงศ์
081-9786283</t>
  </si>
  <si>
    <t>ผศ.ดร.วรรณิณี  จันทร์แก้ว
089-6481749</t>
  </si>
  <si>
    <t>นายจำเลือง  เหตุทอง
089-1696364</t>
  </si>
  <si>
    <t>ผศ.ชวกร มุกสาน
085-6809954</t>
  </si>
  <si>
    <t>นางสาวจารีพร  เพชรชิต
085-5735901</t>
  </si>
  <si>
    <t xml:space="preserve">นางธันย์นรีย์  โมราศิลป์     
081-3262944  </t>
  </si>
  <si>
    <t>ประจำปี   2562</t>
  </si>
  <si>
    <t>1 ต.ค. 2561-
30 ก.ย.2562</t>
  </si>
  <si>
    <t xml:space="preserve"> กุมภาพันธุ์
2562</t>
  </si>
  <si>
    <t xml:space="preserve"> มกราคม 2562</t>
  </si>
  <si>
    <t xml:space="preserve"> มีนาคม และ
กรกฎาคม
2562</t>
  </si>
  <si>
    <t xml:space="preserve"> -</t>
  </si>
  <si>
    <t xml:space="preserve"> มิถุนายน 2562</t>
  </si>
  <si>
    <t>โครงการการประชุมวิชาการวิทยาศาสตร์การประมงระดับปริญญาตรี ครั้งที่ 14           The 14 th Undergrad. Fisheries Science Conference (UFSC)</t>
  </si>
  <si>
    <t>นายกิตติชนม์      อุเทนะพันธุ์ 081-5990778</t>
  </si>
  <si>
    <t>พ.ย. 61 - ก.พ. 62</t>
  </si>
  <si>
    <t>นายสมยศ  ศรีเพิ่ม
089-8756323</t>
  </si>
  <si>
    <t>นางสาวนศพร  ธรรมโชติ     088-7840587</t>
  </si>
  <si>
    <t>พ.ค. - มิ.ย. 62</t>
  </si>
  <si>
    <t>นายชำนาญ  ขวัญสกุล        081-9687066</t>
  </si>
  <si>
    <t>ผศ.ธรรมนูญ ง่านวิสุทธิพันธ์ 085-8816988</t>
  </si>
  <si>
    <t>ก.พ.- มี.ค. 62</t>
  </si>
  <si>
    <t>ก.ค. - ส.ค. 62</t>
  </si>
  <si>
    <t>ความพึงพอใจของผู้เข้าร่วมโครงการ ไม่น้อยกว่าร้อยละ 80</t>
  </si>
  <si>
    <t>ผศ.ประพจน์  มลิวัลย์          081-3746797</t>
  </si>
  <si>
    <t>มี.ค. - เม.ย. 62</t>
  </si>
  <si>
    <t>ผศ.สารคาม  แก้วทาสี   089-212-2615</t>
  </si>
  <si>
    <t xml:space="preserve">   ชื่อผู้รับผิดชอบ/  เบอร์โทร</t>
  </si>
  <si>
    <t>ผู้เข้าร่วมโครงการมีความตระหนักในการทำนุบำรุงศิลปวัฒนธรรมไทย 
และอนุรักษ์สิ่งแวดล้อม</t>
  </si>
  <si>
    <t>นายสมใจ  ช่วยทุกข์    081-9687066</t>
  </si>
  <si>
    <t>ก.พ. - มี.ค. 62</t>
  </si>
  <si>
    <t>นายสุดนัย  เครือหลี
086-7815670</t>
  </si>
  <si>
    <t>นส.นิอร จิรพงศธรกุล
084-3952215</t>
  </si>
  <si>
    <t>นายปิติพัฒน์ บุตรโครต
085 6555 881</t>
  </si>
  <si>
    <t>นายสาธิต บัวขาว
081-7887753</t>
  </si>
  <si>
    <r>
      <rPr>
        <i/>
        <u/>
        <sz val="16"/>
        <color rgb="FFFF0000"/>
        <rFont val="TH SarabunPSK"/>
        <family val="2"/>
      </rPr>
      <t>กิจกรรมย่อยที่ 1</t>
    </r>
    <r>
      <rPr>
        <i/>
        <sz val="16"/>
        <color rgb="FFFF0000"/>
        <rFont val="TH SarabunPSK"/>
        <family val="2"/>
      </rPr>
      <t xml:space="preserve"> การพัฒนาศักยภาพนักศึกษา
ด้านการขยายพันธุ์พืชเพื่อการค้า</t>
    </r>
  </si>
  <si>
    <r>
      <rPr>
        <i/>
        <u/>
        <sz val="16"/>
        <color rgb="FFFF0000"/>
        <rFont val="TH SarabunPSK"/>
        <family val="2"/>
      </rPr>
      <t>กิจกรรมย่อยที่ 2</t>
    </r>
    <r>
      <rPr>
        <i/>
        <sz val="16"/>
        <color rgb="FFFF0000"/>
        <rFont val="TH SarabunPSK"/>
        <family val="2"/>
      </rPr>
      <t xml:space="preserve"> การเลี้ยงไก่ลูกผสมสามสายเลือด</t>
    </r>
  </si>
  <si>
    <r>
      <rPr>
        <i/>
        <u/>
        <sz val="16"/>
        <color rgb="FFFF0000"/>
        <rFont val="TH SarabunPSK"/>
        <family val="2"/>
      </rPr>
      <t>กิจกรรมย่อยที่ 3</t>
    </r>
    <r>
      <rPr>
        <i/>
        <sz val="16"/>
        <color rgb="FFFF0000"/>
        <rFont val="TH SarabunPSK"/>
        <family val="2"/>
      </rPr>
      <t xml:space="preserve"> การเสริมสร้างสมรรถนะพื้นฐาน
การผลิตพืชผักอินทรีย์วิถีแห่งภูมิปัญญาไทย</t>
    </r>
  </si>
  <si>
    <r>
      <rPr>
        <i/>
        <u/>
        <sz val="16"/>
        <color rgb="FFFF0000"/>
        <rFont val="TH SarabunPSK"/>
        <family val="2"/>
      </rPr>
      <t>กิจกรรมย่อยที่ 4</t>
    </r>
    <r>
      <rPr>
        <i/>
        <sz val="16"/>
        <color rgb="FFFF0000"/>
        <rFont val="TH SarabunPSK"/>
        <family val="2"/>
      </rPr>
      <t xml:space="preserve"> การเสริมสร้างสมรรถนะพื้นฐานการผลิตโคขุน</t>
    </r>
  </si>
  <si>
    <r>
      <rPr>
        <i/>
        <u/>
        <sz val="16"/>
        <color rgb="FFFF0000"/>
        <rFont val="TH SarabunPSK"/>
        <family val="2"/>
      </rPr>
      <t>กิจกรรมย่อยที่ 5</t>
    </r>
    <r>
      <rPr>
        <i/>
        <sz val="16"/>
        <color rgb="FFFF0000"/>
        <rFont val="TH SarabunPSK"/>
        <family val="2"/>
      </rPr>
      <t xml:space="preserve"> การเสริมสร้างสมรรถนะพื้นฐานสาขาประมง 
: วิทยสัประยุทธ์</t>
    </r>
  </si>
  <si>
    <r>
      <rPr>
        <i/>
        <u/>
        <sz val="16"/>
        <color rgb="FFFF0000"/>
        <rFont val="TH SarabunPSK"/>
        <family val="2"/>
      </rPr>
      <t>กิจกรรมย่อยที่ 6</t>
    </r>
    <r>
      <rPr>
        <i/>
        <sz val="16"/>
        <color rgb="FFFF0000"/>
        <rFont val="TH SarabunPSK"/>
        <family val="2"/>
      </rPr>
      <t xml:space="preserve"> การเสริมสร้างสมรรถนะพื้นฐานการผลิตบัณฑิต
นักปฏิบัติ สาขาเทคโนโลยีภูมิทัศน์  (การออกแบบและจัดตกแต่งภูมิทัศน์)</t>
    </r>
  </si>
  <si>
    <r>
      <rPr>
        <i/>
        <u/>
        <sz val="16"/>
        <color rgb="FFFF0000"/>
        <rFont val="TH SarabunPSK"/>
        <family val="2"/>
      </rPr>
      <t>กิจกรรมย่อยที่ 7</t>
    </r>
    <r>
      <rPr>
        <i/>
        <sz val="16"/>
        <color rgb="FFFF0000"/>
        <rFont val="TH SarabunPSK"/>
        <family val="2"/>
      </rPr>
      <t xml:space="preserve">  การเสริมสร้างสมรรถนะพื้นฐานการใช้การซ่อมบำรุงแทรกเตอร์และเครื่องจักรกลเกษตร</t>
    </r>
  </si>
  <si>
    <r>
      <rPr>
        <i/>
        <u/>
        <sz val="16"/>
        <color rgb="FFFF0000"/>
        <rFont val="TH SarabunPSK"/>
        <family val="2"/>
      </rPr>
      <t>กิจกรรมย่อยที่ 8</t>
    </r>
    <r>
      <rPr>
        <i/>
        <sz val="16"/>
        <color rgb="FFFF0000"/>
        <rFont val="TH SarabunPSK"/>
        <family val="2"/>
      </rPr>
      <t xml:space="preserve"> การเสริมสร้างสมรรถนะพื้นฐานการเป็นผู้ประกอบการใหม่</t>
    </r>
  </si>
  <si>
    <r>
      <rPr>
        <i/>
        <u/>
        <sz val="16"/>
        <color rgb="FFFF0000"/>
        <rFont val="TH SarabunPSK"/>
        <family val="2"/>
      </rPr>
      <t>กิจกรรมย่อยที่ 1</t>
    </r>
    <r>
      <rPr>
        <i/>
        <sz val="16"/>
        <color rgb="FFFF0000"/>
        <rFont val="TH SarabunPSK"/>
        <family val="2"/>
      </rPr>
      <t xml:space="preserve">  การเตรียมความพร้อมสำหรับสอบสมรรถนะ
ด้านสารสนเทศ</t>
    </r>
  </si>
  <si>
    <t xml:space="preserve"> - อย่างน้อยร้อยละ 80 ของผู้เข้าร่วมโครงการได้รับความรู้เพิ่มขึ้น</t>
  </si>
  <si>
    <t xml:space="preserve"> - ผู้เข้าร่วมโครงการสามารถนำความรู้ไปใช้ประโยชน์ได้อยู่ในระดับมาก
</t>
  </si>
  <si>
    <t xml:space="preserve"> - ผู้เข้าร่วมโครงการสามารถนำความรู้ไปใช้ประโยชน์ได้อยู่ในระดับมาก</t>
  </si>
  <si>
    <t xml:space="preserve"> - ผู้เข้าร่วมโครงการทุกคนบอกประเด็นความรู้หรือประสบการณ์ที่ได้รับเพิ่มขึ้น
อย่างน้อย 1 เรื่อง</t>
  </si>
  <si>
    <t xml:space="preserve"> - ผู้เข้าร่วมโครงการได้รับรางวัลจากการประกวดแข่งขัน อย่างน้อย
1 รางวัล </t>
  </si>
  <si>
    <t xml:space="preserve"> - ผู้เข้าร่วมโครงการทุกคนบอกประเด็นความรู้หรือประสบการณ์ที่ได้รับเพิ่มขึ้น 
อย่างน้อย 1 เรื่อง </t>
  </si>
  <si>
    <t xml:space="preserve"> - ผู้เข้าร่วมโครงการทุกคนบอกประเด็นความรู้ที่ได้รับ  อย่างน้อย 1 เรื่อง</t>
  </si>
  <si>
    <t xml:space="preserve"> - อย่างน้อยร้อยละ 80 
ของผู้เข้าร่วมโครงการได้รับความรู้เพิ่มขึ้น</t>
  </si>
  <si>
    <t xml:space="preserve"> - ผู้เข้าร่วมโครงการทุกคนบอกประเด็นความรู้หรือประสบการณ์ที่ได้รับเพิ่มขึ้นอย่างน้อย 1 เรื่อง</t>
  </si>
  <si>
    <t xml:space="preserve"> - ผู้เข้าร่วมโครงการได้รับรางวัลจากการประกวด แข่งขัน อย่างน้อย 1 รางวัล</t>
  </si>
  <si>
    <t xml:space="preserve"> - ความพึงพอใจของผู้เข้าร่วมโครงการ ไม่น้อยกว่าร้อยละ 80</t>
  </si>
  <si>
    <t xml:space="preserve"> - ผู้เข้าร่วมโครงการได้รับความรู้ /พัฒนาทักษะเพิ่มขึ้น</t>
  </si>
  <si>
    <t xml:space="preserve"> - เกษตรกรประมาณ 100 คน ได้พัฒนาอาชีพ สร้างอาชีพเสริม เพื่อเพิ่มรายได้ให้แก่เกษตรกรได้อย่างยั่งยืน
 - คณาจารย์คณะเกษตรศาสตร์ประมาณ 10 ท่าน เป็นวิทยากรถ่ายทอดองค์ความรู้ให้แก่เกษตรกร
 - นักศึกษา ประมาณ 10 คน เป็นผู้ช่วยวิทยากร
 - ความพึงพอใจของผู้รับบริการ ไม่น้อยกว่าร้อยละ 80
</t>
  </si>
  <si>
    <t xml:space="preserve"> - เกษตรกรมีองค์ความรู้ด้านการเกษตร ทั้งอาชีพหลัก และอาชีพเสริม เพิ่มขึ้น
 - คณาจารย์ได้นำส่งองค์ความรู้ที่มีให้แก่เกษตรกรโดยตรง
 - นักศึกษาสามารถถ่ายทอดองค์ความรู้จากภาคทฤษฎีสู่ภาคปฏิบัติได้
 - ข้อมูลข่าวสารของหน่วยงานได้รับการเผยแพร่ ประชาสัมพันธ์ทำให้มหาวิทยาลัยเป็นที่รู้จักมากขึ้น</t>
  </si>
  <si>
    <t xml:space="preserve"> - ผลิตปลาสลิดได้ไม่น้อยกว่า 80 กิโลกรัมต่อเดือน
 - ผลิตอาหารเม็ดปลาสลิดได้ไม่น้อยกว่า 200 กิโลกรัม
 - ความพึงพอใจของผู้รับบริการ ไม่น้อยกว่าร้อยละ 80</t>
  </si>
  <si>
    <t xml:space="preserve"> - เกษตรกรผู้เข้าอบรมสามารถผลิตอาหารเม็ด
ปลาสลิดที่มีองค์ประกอบที่ซับซ้อนได้เกษตรกร
 - ผู้เข้าอบรมเข้าใจในวิธีการและกระบวนการเลี้ยงปลาสลิด
 - ข้อมูลข่าวสารของหน่วยงานได้รับการเผยแพร่ ประชาสัมพันธ์ทำให้มหาวิทยาลัยเป็นที่รู้จักมากขึ้น
</t>
  </si>
  <si>
    <r>
      <rPr>
        <i/>
        <u/>
        <sz val="16"/>
        <color rgb="FFFF0000"/>
        <rFont val="TH SarabunPSK"/>
        <family val="2"/>
      </rPr>
      <t xml:space="preserve">กิจกรรมย่อยที่ 1 </t>
    </r>
    <r>
      <rPr>
        <i/>
        <sz val="16"/>
        <color rgb="FFFF0000"/>
        <rFont val="TH SarabunPSK"/>
        <family val="2"/>
      </rPr>
      <t xml:space="preserve"> เทคโนโลยีการผลิตอาหารปลาสลิดจากทรัพยากรท้องถิ่นเพื่อความยั่งยืนของชุมชน
</t>
    </r>
  </si>
  <si>
    <r>
      <rPr>
        <i/>
        <u/>
        <sz val="16"/>
        <color rgb="FFFF0000"/>
        <rFont val="TH SarabunPSK"/>
        <family val="2"/>
      </rPr>
      <t>กิจกรรมย่อยที่ 2</t>
    </r>
    <r>
      <rPr>
        <i/>
        <sz val="16"/>
        <color rgb="FFFF0000"/>
        <rFont val="TH SarabunPSK"/>
        <family val="2"/>
      </rPr>
      <t xml:space="preserve">  การถ่ายทอดเทคโนโลยีการอบแห้งเอนกประสงค์ด้วยพลังงานแสงอาทิตย์ร่วมกับลมร้อนจากการเผาไหม้เชื้อเพลิงแก๊สหุงต้ม</t>
    </r>
  </si>
  <si>
    <r>
      <rPr>
        <i/>
        <u/>
        <sz val="16"/>
        <color rgb="FFFF0000"/>
        <rFont val="TH SarabunPSK"/>
        <family val="2"/>
      </rPr>
      <t>กิจกรรมย่อยที่ 3</t>
    </r>
    <r>
      <rPr>
        <i/>
        <sz val="16"/>
        <color rgb="FFFF0000"/>
        <rFont val="TH SarabunPSK"/>
        <family val="2"/>
      </rPr>
      <t xml:space="preserve">  การสร้างมูลค่าผลผลิตปลาสลิด</t>
    </r>
  </si>
  <si>
    <r>
      <rPr>
        <i/>
        <u/>
        <sz val="16"/>
        <color rgb="FFFF0000"/>
        <rFont val="TH SarabunPSK"/>
        <family val="2"/>
      </rPr>
      <t>กิจกรรมย่อยที่ 4</t>
    </r>
    <r>
      <rPr>
        <i/>
        <sz val="16"/>
        <color rgb="FFFF0000"/>
        <rFont val="TH SarabunPSK"/>
        <family val="2"/>
      </rPr>
      <t xml:space="preserve">  การเสวนารายงานผลการดำเนินงานสู่การปรับปรุงและพัฒนาแผนการดำเนินงาน  
</t>
    </r>
  </si>
  <si>
    <t xml:space="preserve"> - ได้ตู้อบแห้งพลังงานแสงอาทิตย์ร่วมกับลมร้อนจากการเผาไหม้เชื้อเพลิงแก๊สหุงต้มจำนวน ๑  เครื่อง
 -  ผู้เข้าร่วมฝึกอบรมได้คู่มือการใช้และบำรุงรักษาตู้อบแห้งพลังงานแสงอาทิตย์ร่วมกับลมร้อนจากการเผาไหม้เชื้อเพลิงแก๊สหุงต้ม จำนวน ๑ เล่ม/คน
 - ความพึงพอใจของผู้รับบริการ ไม่น้อยกว่าร้อยละ 80</t>
  </si>
  <si>
    <t xml:space="preserve"> - เกษตรกรและประชาชนที่เข้าร่วมโครงการสามารถนำความรู้ความเข้าใจเกี่ยวกับการอบแห้งปลาด้วยตู้อบแห้งพลังงานแสงอาทิตย์ร่วมกับลมร้อนจากการเผาไหม้เชื้อเพลิง
แก๊สหุงต้ม เพื่อนำไป
พัฒนาอาชีพ          เกษตรกรรมได้ อย่างน้อย ๑ ราย
 - ข้อมูลข่าวสารของหน่วยงานได้รับการเผยแพร่ ประชาสัมพันธ์ทำให้มหาวิทยาลัยเป็นที่รู้จักมากขึ้น</t>
  </si>
  <si>
    <t xml:space="preserve"> - จัดฝึกอบรมการสร้างมูลค่าเพิ่มจากปลาสลิด จำนวน 1 วัน
 - เกษตรกรและบุคคลผู้รับบริการอย่างน้อย 30 คน  ได้รับการถ่ายทอดความรู้
 - คณาจารย์และเจ้าหน้าที่ในสาขา อย่างน้อย 5  คน ของคณะเกษตรศาสตร์ ได้เพิ่มพูนความรู้และประสบการณ์
 - นักศึกษาอย่างน้อย 30  คน ของคณะเกษตรศาสตร์ ได้เพิ่มพูนความรู้และประสบการณ์
 - ความพึงพอใจของผู้รับบริการ ไม่น้อยกว่าร้อยละ 80
</t>
  </si>
  <si>
    <t xml:space="preserve"> - เกษตรในพื้นที่บ้าน
วังไทร ตำบลถ้ำใหญ่
ได้รับความรู้การสร้าง
มูลค่าเพิ่มจากปลาสลิด และสามารถนำไปพัฒนาต่อยอดผลิตภัณฑ์ของชุมชนในเชิงพาณิชย์ได้อย่างเข้มแข็ง
- ข้อมูลข่าวสารของหน่วยงานได้รับการเผยแพร่ ประชาสัมพันธ์ทำให้มหาวิทยาลัยเป็นที่รู้จักมากขึ้น</t>
  </si>
  <si>
    <t xml:space="preserve"> - เกษตรกรประมาณ 
30 คน ได้แจ้งปัญหา
จากการบริการวิชาการ
 - ความพึงพอใจของผู้รับบริการ ไม่น้อยกว่าร้อยละ 80
</t>
  </si>
  <si>
    <t xml:space="preserve"> - คณาจารย์ได้ทราบ
ความปัญหาจากการ
ดำเนินโครงการบริการวิชาการ
- ข้อมูลข่าวสารของหน่วยงานได้รับการเผยแพร่ ประชาสัมพันธ์ทำให้มหาวิทยาลัยเป็นที่รู้จักมากขึ้น</t>
  </si>
  <si>
    <r>
      <rPr>
        <i/>
        <u/>
        <sz val="16"/>
        <color rgb="FFFF0000"/>
        <rFont val="TH SarabunPSK"/>
        <family val="2"/>
      </rPr>
      <t>กิจกรรมย่อยที่ 2</t>
    </r>
    <r>
      <rPr>
        <i/>
        <sz val="16"/>
        <color rgb="FFFF0000"/>
        <rFont val="TH SarabunPSK"/>
        <family val="2"/>
      </rPr>
      <t xml:space="preserve">  การเตรียมความพร้อมและแลกเปลี่ยน
ประสบการณ์ฝึกงานในสถานประกอบการ</t>
    </r>
  </si>
  <si>
    <r>
      <rPr>
        <i/>
        <u/>
        <sz val="16"/>
        <color rgb="FFFF0000"/>
        <rFont val="TH SarabunPSK"/>
        <family val="2"/>
      </rPr>
      <t>กิจกรรมย่อยที่ 3</t>
    </r>
    <r>
      <rPr>
        <i/>
        <sz val="16"/>
        <color rgb="FFFF0000"/>
        <rFont val="TH SarabunPSK"/>
        <family val="2"/>
      </rPr>
      <t xml:space="preserve">  การเตรียมความพร้อมสหกิจศึกษา</t>
    </r>
  </si>
  <si>
    <t>โครงการจัดงานวันเกษตรแห่งชาติ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</si>
</sst>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87" formatCode="mmm\ yy"/>
    <numFmt numFmtId="188" formatCode="."/>
  </numFmts>
  <fonts count="2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Angsana New"/>
      <family val="1"/>
    </font>
    <font>
      <u/>
      <sz val="10"/>
      <color indexed="12"/>
      <name val="Arial"/>
      <family val="2"/>
    </font>
    <font>
      <sz val="14"/>
      <name val="Cordia New"/>
      <family val="2"/>
    </font>
    <font>
      <sz val="10"/>
      <name val="Arial"/>
      <family val="2"/>
    </font>
    <font>
      <sz val="20"/>
      <name val="Angsana  UPC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i/>
      <sz val="16"/>
      <name val="TH SarabunPSK"/>
      <family val="2"/>
    </font>
    <font>
      <sz val="16"/>
      <color rgb="FF0070C0"/>
      <name val="TH SarabunPSK"/>
      <family val="2"/>
    </font>
    <font>
      <b/>
      <u/>
      <sz val="16"/>
      <color theme="1"/>
      <name val="TH SarabunPSK"/>
      <family val="2"/>
    </font>
    <font>
      <b/>
      <sz val="16"/>
      <name val="TH SarabunPSK"/>
      <family val="2"/>
    </font>
    <font>
      <i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20"/>
      <name val="TH SarabunPSK"/>
      <family val="2"/>
    </font>
    <font>
      <b/>
      <u/>
      <sz val="16"/>
      <name val="TH SarabunPSK"/>
      <family val="2"/>
    </font>
    <font>
      <i/>
      <sz val="16"/>
      <color rgb="FFFF0000"/>
      <name val="TH SarabunPSK"/>
      <family val="2"/>
    </font>
    <font>
      <i/>
      <u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4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 applyFill="0"/>
    <xf numFmtId="0" fontId="4" fillId="0" borderId="0"/>
    <xf numFmtId="0" fontId="2" fillId="0" borderId="0"/>
    <xf numFmtId="0" fontId="5" fillId="0" borderId="0"/>
    <xf numFmtId="0" fontId="6" fillId="0" borderId="0"/>
  </cellStyleXfs>
  <cellXfs count="156">
    <xf numFmtId="0" fontId="0" fillId="0" borderId="0" xfId="0"/>
    <xf numFmtId="0" fontId="10" fillId="0" borderId="0" xfId="0" applyFont="1"/>
    <xf numFmtId="41" fontId="11" fillId="3" borderId="1" xfId="0" applyNumberFormat="1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left" vertical="top" wrapText="1"/>
    </xf>
    <xf numFmtId="41" fontId="12" fillId="0" borderId="1" xfId="0" applyNumberFormat="1" applyFont="1" applyBorder="1" applyAlignment="1">
      <alignment horizontal="center" vertical="top" wrapText="1"/>
    </xf>
    <xf numFmtId="41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wrapText="1"/>
    </xf>
    <xf numFmtId="0" fontId="10" fillId="0" borderId="1" xfId="0" applyFont="1" applyBorder="1"/>
    <xf numFmtId="49" fontId="13" fillId="0" borderId="6" xfId="5" applyNumberFormat="1" applyFont="1" applyFill="1" applyBorder="1" applyAlignment="1">
      <alignment horizontal="left" vertical="top" wrapText="1"/>
    </xf>
    <xf numFmtId="0" fontId="10" fillId="0" borderId="0" xfId="0" applyFont="1" applyBorder="1"/>
    <xf numFmtId="41" fontId="12" fillId="0" borderId="1" xfId="4" applyNumberFormat="1" applyFont="1" applyFill="1" applyBorder="1" applyAlignment="1">
      <alignment horizontal="left" vertical="top"/>
    </xf>
    <xf numFmtId="0" fontId="10" fillId="0" borderId="6" xfId="0" applyFont="1" applyBorder="1"/>
    <xf numFmtId="41" fontId="12" fillId="0" borderId="1" xfId="4" applyNumberFormat="1" applyFont="1" applyFill="1" applyBorder="1" applyAlignment="1">
      <alignment horizontal="center" vertical="top" wrapText="1"/>
    </xf>
    <xf numFmtId="187" fontId="12" fillId="0" borderId="6" xfId="2" applyNumberFormat="1" applyFont="1" applyFill="1" applyBorder="1" applyAlignment="1">
      <alignment horizontal="left" vertical="top" wrapText="1"/>
    </xf>
    <xf numFmtId="187" fontId="12" fillId="0" borderId="6" xfId="0" applyNumberFormat="1" applyFont="1" applyFill="1" applyBorder="1" applyAlignment="1">
      <alignment horizontal="left" vertical="top" wrapText="1"/>
    </xf>
    <xf numFmtId="41" fontId="12" fillId="0" borderId="1" xfId="0" applyNumberFormat="1" applyFont="1" applyBorder="1" applyAlignment="1">
      <alignment horizontal="center" vertical="top"/>
    </xf>
    <xf numFmtId="49" fontId="13" fillId="0" borderId="6" xfId="0" applyNumberFormat="1" applyFont="1" applyBorder="1" applyAlignment="1">
      <alignment horizontal="left" vertical="top" wrapText="1"/>
    </xf>
    <xf numFmtId="187" fontId="12" fillId="0" borderId="6" xfId="0" applyNumberFormat="1" applyFont="1" applyBorder="1" applyAlignment="1">
      <alignment horizontal="left" vertical="top"/>
    </xf>
    <xf numFmtId="188" fontId="10" fillId="0" borderId="1" xfId="0" applyNumberFormat="1" applyFont="1" applyBorder="1" applyAlignment="1">
      <alignment horizontal="center" vertical="top"/>
    </xf>
    <xf numFmtId="15" fontId="12" fillId="0" borderId="1" xfId="0" applyNumberFormat="1" applyFont="1" applyBorder="1" applyAlignment="1">
      <alignment horizontal="left" vertical="top" wrapText="1"/>
    </xf>
    <xf numFmtId="17" fontId="12" fillId="0" borderId="1" xfId="0" applyNumberFormat="1" applyFont="1" applyBorder="1" applyAlignment="1">
      <alignment horizontal="center" vertical="top" wrapText="1"/>
    </xf>
    <xf numFmtId="187" fontId="14" fillId="0" borderId="6" xfId="0" applyNumberFormat="1" applyFont="1" applyBorder="1" applyAlignment="1">
      <alignment horizontal="left" vertical="top"/>
    </xf>
    <xf numFmtId="41" fontId="12" fillId="0" borderId="1" xfId="4" applyNumberFormat="1" applyFont="1" applyBorder="1" applyAlignment="1">
      <alignment vertical="top" wrapText="1"/>
    </xf>
    <xf numFmtId="41" fontId="12" fillId="0" borderId="1" xfId="4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187" fontId="15" fillId="0" borderId="6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41" fontId="11" fillId="0" borderId="1" xfId="0" applyNumberFormat="1" applyFont="1" applyBorder="1" applyAlignment="1">
      <alignment vertical="top"/>
    </xf>
    <xf numFmtId="0" fontId="16" fillId="0" borderId="0" xfId="0" applyFont="1"/>
    <xf numFmtId="41" fontId="10" fillId="0" borderId="0" xfId="0" applyNumberFormat="1" applyFont="1" applyBorder="1" applyAlignment="1">
      <alignment vertical="top"/>
    </xf>
    <xf numFmtId="41" fontId="10" fillId="0" borderId="0" xfId="0" applyNumberFormat="1" applyFont="1" applyAlignment="1">
      <alignment vertical="top"/>
    </xf>
    <xf numFmtId="0" fontId="10" fillId="0" borderId="0" xfId="0" applyFont="1" applyAlignment="1">
      <alignment wrapText="1"/>
    </xf>
    <xf numFmtId="0" fontId="11" fillId="3" borderId="1" xfId="0" applyFont="1" applyFill="1" applyBorder="1" applyAlignment="1">
      <alignment horizontal="center" vertical="center"/>
    </xf>
    <xf numFmtId="0" fontId="12" fillId="0" borderId="3" xfId="0" applyNumberFormat="1" applyFont="1" applyBorder="1" applyAlignment="1">
      <alignment horizontal="left" vertical="top" wrapText="1"/>
    </xf>
    <xf numFmtId="41" fontId="12" fillId="0" borderId="3" xfId="0" applyNumberFormat="1" applyFont="1" applyBorder="1" applyAlignment="1">
      <alignment horizontal="center" vertical="top" wrapText="1"/>
    </xf>
    <xf numFmtId="49" fontId="12" fillId="0" borderId="6" xfId="4" applyNumberFormat="1" applyFont="1" applyFill="1" applyBorder="1" applyAlignment="1">
      <alignment horizontal="left" vertical="top" wrapText="1"/>
    </xf>
    <xf numFmtId="41" fontId="12" fillId="0" borderId="1" xfId="1" applyNumberFormat="1" applyFont="1" applyBorder="1" applyAlignment="1">
      <alignment vertical="top"/>
    </xf>
    <xf numFmtId="41" fontId="12" fillId="0" borderId="1" xfId="4" applyNumberFormat="1" applyFont="1" applyBorder="1" applyAlignment="1">
      <alignment horizontal="center" vertical="top"/>
    </xf>
    <xf numFmtId="49" fontId="12" fillId="0" borderId="6" xfId="4" applyNumberFormat="1" applyFont="1" applyBorder="1" applyAlignment="1">
      <alignment horizontal="center" wrapText="1"/>
    </xf>
    <xf numFmtId="188" fontId="12" fillId="0" borderId="1" xfId="11" applyNumberFormat="1" applyFont="1" applyFill="1" applyBorder="1" applyAlignment="1">
      <alignment horizontal="center" vertical="top" wrapText="1"/>
    </xf>
    <xf numFmtId="49" fontId="12" fillId="0" borderId="1" xfId="11" applyNumberFormat="1" applyFont="1" applyFill="1" applyBorder="1" applyAlignment="1">
      <alignment vertical="top" wrapText="1"/>
    </xf>
    <xf numFmtId="41" fontId="12" fillId="2" borderId="1" xfId="11" applyNumberFormat="1" applyFont="1" applyFill="1" applyBorder="1" applyAlignment="1">
      <alignment horizontal="center" vertical="top" wrapText="1"/>
    </xf>
    <xf numFmtId="41" fontId="12" fillId="0" borderId="1" xfId="4" applyNumberFormat="1" applyFont="1" applyBorder="1" applyAlignment="1">
      <alignment horizontal="right" vertical="top" wrapText="1"/>
    </xf>
    <xf numFmtId="17" fontId="12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41" fontId="11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1" fontId="11" fillId="0" borderId="0" xfId="0" applyNumberFormat="1" applyFont="1" applyBorder="1" applyAlignment="1">
      <alignment vertical="center"/>
    </xf>
    <xf numFmtId="49" fontId="12" fillId="0" borderId="6" xfId="1" applyNumberFormat="1" applyFont="1" applyBorder="1" applyAlignment="1">
      <alignment vertical="top" wrapText="1"/>
    </xf>
    <xf numFmtId="49" fontId="12" fillId="0" borderId="6" xfId="1" applyNumberFormat="1" applyFont="1" applyFill="1" applyBorder="1" applyAlignment="1">
      <alignment vertical="top" wrapText="1"/>
    </xf>
    <xf numFmtId="41" fontId="11" fillId="3" borderId="1" xfId="0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41" fontId="13" fillId="0" borderId="1" xfId="2" applyNumberFormat="1" applyFont="1" applyBorder="1" applyAlignment="1">
      <alignment vertical="top"/>
    </xf>
    <xf numFmtId="41" fontId="10" fillId="0" borderId="1" xfId="0" applyNumberFormat="1" applyFont="1" applyBorder="1" applyAlignment="1">
      <alignment horizontal="center" vertical="top"/>
    </xf>
    <xf numFmtId="41" fontId="10" fillId="0" borderId="0" xfId="0" applyNumberFormat="1" applyFont="1" applyAlignment="1">
      <alignment horizontal="center" vertical="top"/>
    </xf>
    <xf numFmtId="17" fontId="10" fillId="0" borderId="1" xfId="0" applyNumberFormat="1" applyFont="1" applyBorder="1" applyAlignment="1">
      <alignment horizontal="center" vertical="top"/>
    </xf>
    <xf numFmtId="49" fontId="19" fillId="0" borderId="6" xfId="0" applyNumberFormat="1" applyFont="1" applyBorder="1" applyAlignment="1">
      <alignment vertical="top" wrapText="1"/>
    </xf>
    <xf numFmtId="49" fontId="19" fillId="0" borderId="6" xfId="5" applyNumberFormat="1" applyFont="1" applyBorder="1" applyAlignment="1">
      <alignment horizontal="left" vertical="top" wrapText="1"/>
    </xf>
    <xf numFmtId="49" fontId="19" fillId="0" borderId="6" xfId="2" applyNumberFormat="1" applyFont="1" applyBorder="1" applyAlignment="1">
      <alignment horizontal="left" vertical="top" wrapText="1"/>
    </xf>
    <xf numFmtId="187" fontId="10" fillId="0" borderId="6" xfId="0" applyNumberFormat="1" applyFont="1" applyBorder="1" applyAlignment="1">
      <alignment horizontal="left" vertical="top"/>
    </xf>
    <xf numFmtId="187" fontId="18" fillId="0" borderId="6" xfId="0" applyNumberFormat="1" applyFont="1" applyBorder="1" applyAlignment="1">
      <alignment horizontal="left" vertical="top"/>
    </xf>
    <xf numFmtId="0" fontId="18" fillId="0" borderId="0" xfId="0" applyFont="1"/>
    <xf numFmtId="187" fontId="18" fillId="0" borderId="6" xfId="0" applyNumberFormat="1" applyFont="1" applyFill="1" applyBorder="1" applyAlignment="1">
      <alignment horizontal="left" vertical="top"/>
    </xf>
    <xf numFmtId="187" fontId="18" fillId="0" borderId="6" xfId="0" applyNumberFormat="1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12" fillId="2" borderId="1" xfId="0" applyFont="1" applyFill="1" applyBorder="1" applyAlignment="1">
      <alignment vertical="top" wrapText="1"/>
    </xf>
    <xf numFmtId="41" fontId="12" fillId="2" borderId="1" xfId="1" applyNumberFormat="1" applyFont="1" applyFill="1" applyBorder="1" applyAlignment="1">
      <alignment horizontal="right" vertical="top"/>
    </xf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vertical="top" wrapText="1"/>
    </xf>
    <xf numFmtId="0" fontId="12" fillId="0" borderId="6" xfId="0" applyFont="1" applyBorder="1" applyAlignment="1">
      <alignment vertical="top"/>
    </xf>
    <xf numFmtId="0" fontId="17" fillId="0" borderId="1" xfId="0" applyFont="1" applyBorder="1" applyAlignment="1">
      <alignment horizontal="center" vertical="top"/>
    </xf>
    <xf numFmtId="41" fontId="17" fillId="0" borderId="1" xfId="0" applyNumberFormat="1" applyFont="1" applyBorder="1" applyAlignment="1">
      <alignment vertical="top"/>
    </xf>
    <xf numFmtId="0" fontId="21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20" fillId="0" borderId="0" xfId="0" applyFont="1" applyAlignment="1">
      <alignment vertical="top"/>
    </xf>
    <xf numFmtId="0" fontId="17" fillId="3" borderId="1" xfId="0" applyFont="1" applyFill="1" applyBorder="1" applyAlignment="1">
      <alignment horizontal="center" vertical="top"/>
    </xf>
    <xf numFmtId="0" fontId="9" fillId="0" borderId="0" xfId="0" applyFont="1" applyBorder="1" applyAlignment="1">
      <alignment vertical="center"/>
    </xf>
    <xf numFmtId="188" fontId="12" fillId="0" borderId="1" xfId="0" applyNumberFormat="1" applyFont="1" applyBorder="1" applyAlignment="1">
      <alignment horizontal="center" vertical="top" wrapText="1"/>
    </xf>
    <xf numFmtId="0" fontId="12" fillId="0" borderId="7" xfId="0" applyNumberFormat="1" applyFont="1" applyBorder="1" applyAlignment="1">
      <alignment horizontal="left" vertical="top" wrapText="1"/>
    </xf>
    <xf numFmtId="0" fontId="12" fillId="0" borderId="7" xfId="11" applyNumberFormat="1" applyFont="1" applyFill="1" applyBorder="1" applyAlignment="1">
      <alignment horizontal="left" vertical="top" wrapText="1"/>
    </xf>
    <xf numFmtId="0" fontId="12" fillId="0" borderId="7" xfId="4" applyNumberFormat="1" applyFont="1" applyFill="1" applyBorder="1" applyAlignment="1">
      <alignment horizontal="left" vertical="top" wrapText="1"/>
    </xf>
    <xf numFmtId="0" fontId="12" fillId="0" borderId="7" xfId="11" applyNumberFormat="1" applyFont="1" applyFill="1" applyBorder="1" applyAlignment="1">
      <alignment vertical="top" wrapText="1"/>
    </xf>
    <xf numFmtId="0" fontId="12" fillId="0" borderId="7" xfId="11" applyFont="1" applyFill="1" applyBorder="1" applyAlignment="1">
      <alignment horizontal="left" vertical="top" wrapText="1"/>
    </xf>
    <xf numFmtId="0" fontId="12" fillId="0" borderId="7" xfId="12" applyFont="1" applyFill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22" fillId="0" borderId="7" xfId="11" applyNumberFormat="1" applyFont="1" applyFill="1" applyBorder="1" applyAlignment="1">
      <alignment horizontal="left" vertical="top" wrapText="1"/>
    </xf>
    <xf numFmtId="41" fontId="22" fillId="0" borderId="1" xfId="4" applyNumberFormat="1" applyFont="1" applyFill="1" applyBorder="1" applyAlignment="1">
      <alignment horizontal="center" vertical="top" wrapText="1"/>
    </xf>
    <xf numFmtId="41" fontId="24" fillId="0" borderId="1" xfId="4" applyNumberFormat="1" applyFont="1" applyFill="1" applyBorder="1" applyAlignment="1">
      <alignment horizontal="left" vertical="top"/>
    </xf>
    <xf numFmtId="41" fontId="25" fillId="0" borderId="1" xfId="2" applyNumberFormat="1" applyFont="1" applyFill="1" applyBorder="1" applyAlignment="1">
      <alignment vertical="top"/>
    </xf>
    <xf numFmtId="41" fontId="24" fillId="0" borderId="1" xfId="0" applyNumberFormat="1" applyFont="1" applyBorder="1" applyAlignment="1">
      <alignment vertical="top"/>
    </xf>
    <xf numFmtId="41" fontId="24" fillId="0" borderId="1" xfId="0" applyNumberFormat="1" applyFont="1" applyBorder="1" applyAlignment="1">
      <alignment horizontal="center" vertical="top"/>
    </xf>
    <xf numFmtId="0" fontId="24" fillId="0" borderId="1" xfId="0" applyFont="1" applyBorder="1" applyAlignment="1">
      <alignment horizontal="left" vertical="top" wrapText="1"/>
    </xf>
    <xf numFmtId="17" fontId="24" fillId="0" borderId="1" xfId="0" applyNumberFormat="1" applyFont="1" applyBorder="1" applyAlignment="1">
      <alignment horizontal="center" vertical="top"/>
    </xf>
    <xf numFmtId="0" fontId="24" fillId="0" borderId="1" xfId="0" applyFont="1" applyBorder="1" applyAlignment="1">
      <alignment vertical="top" wrapText="1"/>
    </xf>
    <xf numFmtId="0" fontId="22" fillId="0" borderId="7" xfId="4" applyNumberFormat="1" applyFont="1" applyFill="1" applyBorder="1" applyAlignment="1">
      <alignment horizontal="left" vertical="top" wrapText="1"/>
    </xf>
    <xf numFmtId="41" fontId="24" fillId="2" borderId="1" xfId="4" applyNumberFormat="1" applyFont="1" applyFill="1" applyBorder="1" applyAlignment="1">
      <alignment horizontal="left" vertical="top"/>
    </xf>
    <xf numFmtId="41" fontId="25" fillId="0" borderId="1" xfId="2" applyNumberFormat="1" applyFont="1" applyBorder="1" applyAlignment="1">
      <alignment vertical="top"/>
    </xf>
    <xf numFmtId="41" fontId="24" fillId="0" borderId="1" xfId="4" applyNumberFormat="1" applyFont="1" applyFill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/>
    </xf>
    <xf numFmtId="41" fontId="22" fillId="0" borderId="1" xfId="4" applyNumberFormat="1" applyFont="1" applyFill="1" applyBorder="1" applyAlignment="1">
      <alignment horizontal="left" vertical="top"/>
    </xf>
    <xf numFmtId="41" fontId="22" fillId="0" borderId="1" xfId="0" applyNumberFormat="1" applyFont="1" applyBorder="1" applyAlignment="1">
      <alignment vertical="top"/>
    </xf>
    <xf numFmtId="41" fontId="22" fillId="0" borderId="1" xfId="0" applyNumberFormat="1" applyFont="1" applyBorder="1" applyAlignment="1">
      <alignment horizontal="center" vertical="top"/>
    </xf>
    <xf numFmtId="0" fontId="12" fillId="4" borderId="7" xfId="11" applyFont="1" applyFill="1" applyBorder="1" applyAlignment="1">
      <alignment horizontal="left" vertical="top" wrapText="1"/>
    </xf>
    <xf numFmtId="41" fontId="10" fillId="4" borderId="1" xfId="0" applyNumberFormat="1" applyFont="1" applyFill="1" applyBorder="1" applyAlignment="1">
      <alignment vertical="top"/>
    </xf>
    <xf numFmtId="41" fontId="12" fillId="4" borderId="1" xfId="0" applyNumberFormat="1" applyFont="1" applyFill="1" applyBorder="1" applyAlignment="1">
      <alignment vertical="top" wrapText="1"/>
    </xf>
    <xf numFmtId="17" fontId="12" fillId="4" borderId="1" xfId="0" applyNumberFormat="1" applyFont="1" applyFill="1" applyBorder="1" applyAlignment="1">
      <alignment horizontal="center" vertical="top" wrapText="1"/>
    </xf>
    <xf numFmtId="41" fontId="12" fillId="4" borderId="1" xfId="4" applyNumberFormat="1" applyFont="1" applyFill="1" applyBorder="1" applyAlignment="1">
      <alignment vertical="top" wrapText="1"/>
    </xf>
    <xf numFmtId="0" fontId="10" fillId="4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vertical="top" wrapText="1"/>
    </xf>
    <xf numFmtId="17" fontId="10" fillId="4" borderId="1" xfId="0" applyNumberFormat="1" applyFont="1" applyFill="1" applyBorder="1" applyAlignment="1">
      <alignment horizontal="center" vertical="top"/>
    </xf>
    <xf numFmtId="0" fontId="24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22" fillId="2" borderId="1" xfId="0" applyFont="1" applyFill="1" applyBorder="1" applyAlignment="1">
      <alignment vertical="top" wrapText="1"/>
    </xf>
    <xf numFmtId="41" fontId="22" fillId="0" borderId="1" xfId="1" applyNumberFormat="1" applyFont="1" applyFill="1" applyBorder="1" applyAlignment="1">
      <alignment horizontal="center" vertical="top" wrapText="1"/>
    </xf>
    <xf numFmtId="0" fontId="24" fillId="0" borderId="1" xfId="0" applyFont="1" applyBorder="1" applyAlignment="1">
      <alignment vertical="top"/>
    </xf>
    <xf numFmtId="17" fontId="24" fillId="0" borderId="1" xfId="0" applyNumberFormat="1" applyFont="1" applyBorder="1" applyAlignment="1">
      <alignment vertical="top"/>
    </xf>
    <xf numFmtId="41" fontId="22" fillId="2" borderId="1" xfId="1" applyNumberFormat="1" applyFont="1" applyFill="1" applyBorder="1" applyAlignment="1">
      <alignment horizontal="right" vertical="top"/>
    </xf>
    <xf numFmtId="0" fontId="24" fillId="0" borderId="1" xfId="0" applyFont="1" applyBorder="1" applyAlignment="1">
      <alignment horizontal="right" vertical="top"/>
    </xf>
    <xf numFmtId="0" fontId="25" fillId="0" borderId="1" xfId="0" applyFont="1" applyBorder="1" applyAlignment="1">
      <alignment vertical="top" wrapText="1"/>
    </xf>
    <xf numFmtId="188" fontId="12" fillId="0" borderId="1" xfId="0" applyNumberFormat="1" applyFont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41" fontId="11" fillId="3" borderId="1" xfId="0" applyNumberFormat="1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188" fontId="12" fillId="2" borderId="2" xfId="0" applyNumberFormat="1" applyFont="1" applyFill="1" applyBorder="1" applyAlignment="1">
      <alignment horizontal="center" vertical="top"/>
    </xf>
    <xf numFmtId="188" fontId="12" fillId="2" borderId="4" xfId="0" applyNumberFormat="1" applyFont="1" applyFill="1" applyBorder="1" applyAlignment="1">
      <alignment horizontal="center" vertical="top"/>
    </xf>
    <xf numFmtId="188" fontId="12" fillId="2" borderId="3" xfId="0" applyNumberFormat="1" applyFont="1" applyFill="1" applyBorder="1" applyAlignment="1">
      <alignment horizontal="center" vertical="top"/>
    </xf>
    <xf numFmtId="0" fontId="17" fillId="3" borderId="2" xfId="0" applyFont="1" applyFill="1" applyBorder="1" applyAlignment="1">
      <alignment horizontal="center" vertical="top" wrapText="1"/>
    </xf>
    <xf numFmtId="0" fontId="17" fillId="3" borderId="3" xfId="0" applyFont="1" applyFill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7" fillId="3" borderId="1" xfId="0" applyFont="1" applyFill="1" applyBorder="1" applyAlignment="1">
      <alignment horizontal="center" vertical="top"/>
    </xf>
    <xf numFmtId="188" fontId="12" fillId="0" borderId="3" xfId="0" applyNumberFormat="1" applyFont="1" applyBorder="1" applyAlignment="1">
      <alignment vertical="top" wrapText="1"/>
    </xf>
    <xf numFmtId="0" fontId="14" fillId="0" borderId="7" xfId="11" applyNumberFormat="1" applyFont="1" applyFill="1" applyBorder="1" applyAlignment="1">
      <alignment horizontal="left" vertical="top" wrapText="1"/>
    </xf>
    <xf numFmtId="41" fontId="14" fillId="0" borderId="1" xfId="4" applyNumberFormat="1" applyFont="1" applyBorder="1" applyAlignment="1">
      <alignment vertical="top" wrapText="1"/>
    </xf>
    <xf numFmtId="41" fontId="12" fillId="0" borderId="1" xfId="0" applyNumberFormat="1" applyFont="1" applyBorder="1" applyAlignment="1">
      <alignment vertical="top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vertical="top" wrapText="1"/>
    </xf>
    <xf numFmtId="188" fontId="12" fillId="0" borderId="1" xfId="0" applyNumberFormat="1" applyFont="1" applyBorder="1" applyAlignment="1">
      <alignment horizontal="right" vertical="top" wrapText="1"/>
    </xf>
    <xf numFmtId="188" fontId="10" fillId="4" borderId="1" xfId="0" applyNumberFormat="1" applyFont="1" applyFill="1" applyBorder="1" applyAlignment="1">
      <alignment horizontal="right" vertical="top"/>
    </xf>
    <xf numFmtId="188" fontId="12" fillId="4" borderId="1" xfId="0" applyNumberFormat="1" applyFont="1" applyFill="1" applyBorder="1" applyAlignment="1">
      <alignment horizontal="right" vertical="top" wrapText="1"/>
    </xf>
    <xf numFmtId="188" fontId="10" fillId="0" borderId="1" xfId="0" applyNumberFormat="1" applyFont="1" applyBorder="1" applyAlignment="1">
      <alignment horizontal="right" vertical="top"/>
    </xf>
  </cellXfs>
  <cellStyles count="13">
    <cellStyle name="Comma" xfId="1" builtinId="3"/>
    <cellStyle name="Comma 2" xfId="4"/>
    <cellStyle name="Comma 3" xfId="5"/>
    <cellStyle name="Comma 4" xfId="6"/>
    <cellStyle name="Comma 5" xfId="3"/>
    <cellStyle name="Hyperlink 2" xfId="7"/>
    <cellStyle name="Normal" xfId="0" builtinId="0"/>
    <cellStyle name="Normal 2" xfId="8"/>
    <cellStyle name="Normal 2 2" xfId="10"/>
    <cellStyle name="Normal 3" xfId="2"/>
    <cellStyle name="Normal 6" xfId="9"/>
    <cellStyle name="ปกติ_สรุปทำนุ" xfId="11"/>
    <cellStyle name="ปกติ_สื่อการสอน+ปรับปรุงหลักสูตร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view="pageBreakPreview" zoomScale="90" zoomScaleNormal="80" zoomScaleSheetLayoutView="90" workbookViewId="0">
      <selection activeCell="H32" sqref="H32"/>
    </sheetView>
  </sheetViews>
  <sheetFormatPr defaultRowHeight="20.100000000000001" customHeight="1"/>
  <cols>
    <col min="1" max="1" width="5.125" style="90" customWidth="1"/>
    <col min="2" max="2" width="55.5" style="1" customWidth="1"/>
    <col min="3" max="3" width="10.75" style="31" customWidth="1"/>
    <col min="4" max="4" width="10.25" style="31" customWidth="1"/>
    <col min="5" max="5" width="8.875" style="56" bestFit="1" customWidth="1"/>
    <col min="6" max="6" width="8.75" style="56" bestFit="1" customWidth="1"/>
    <col min="7" max="7" width="12.375" style="56" customWidth="1"/>
    <col min="8" max="8" width="8.375" style="56" customWidth="1"/>
    <col min="9" max="10" width="20.375" style="32" customWidth="1"/>
    <col min="11" max="11" width="12.5" style="1" customWidth="1"/>
    <col min="12" max="12" width="23.625" style="1" customWidth="1"/>
    <col min="13" max="13" width="30.125" style="1" customWidth="1"/>
    <col min="14" max="16384" width="9" style="1"/>
  </cols>
  <sheetData>
    <row r="1" spans="1:13" ht="29.25" customHeight="1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67"/>
    </row>
    <row r="2" spans="1:13" ht="23.25" customHeight="1">
      <c r="A2" s="129" t="s">
        <v>46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67"/>
    </row>
    <row r="3" spans="1:13" ht="24.75" customHeight="1">
      <c r="A3" s="129" t="s">
        <v>20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67"/>
    </row>
    <row r="4" spans="1:13" ht="32.25" customHeight="1">
      <c r="A4" s="130" t="s">
        <v>16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80"/>
    </row>
    <row r="5" spans="1:13" ht="32.25" customHeight="1">
      <c r="A5" s="133" t="s">
        <v>1</v>
      </c>
      <c r="B5" s="134" t="s">
        <v>2</v>
      </c>
      <c r="C5" s="132" t="s">
        <v>3</v>
      </c>
      <c r="D5" s="132"/>
      <c r="E5" s="132" t="s">
        <v>13</v>
      </c>
      <c r="F5" s="132"/>
      <c r="G5" s="132"/>
      <c r="H5" s="132"/>
      <c r="I5" s="128" t="s">
        <v>14</v>
      </c>
      <c r="J5" s="128"/>
      <c r="K5" s="128" t="s">
        <v>12</v>
      </c>
      <c r="L5" s="128" t="s">
        <v>24</v>
      </c>
      <c r="M5" s="131"/>
    </row>
    <row r="6" spans="1:13" ht="36.75" customHeight="1">
      <c r="A6" s="133"/>
      <c r="B6" s="134"/>
      <c r="C6" s="2" t="s">
        <v>4</v>
      </c>
      <c r="D6" s="2" t="s">
        <v>5</v>
      </c>
      <c r="E6" s="52" t="s">
        <v>6</v>
      </c>
      <c r="F6" s="52" t="s">
        <v>7</v>
      </c>
      <c r="G6" s="52" t="s">
        <v>8</v>
      </c>
      <c r="H6" s="52" t="s">
        <v>9</v>
      </c>
      <c r="I6" s="3" t="s">
        <v>10</v>
      </c>
      <c r="J6" s="3" t="s">
        <v>11</v>
      </c>
      <c r="K6" s="128"/>
      <c r="L6" s="128"/>
      <c r="M6" s="131"/>
    </row>
    <row r="7" spans="1:13" s="10" customFormat="1" ht="42">
      <c r="A7" s="127">
        <v>1</v>
      </c>
      <c r="B7" s="82" t="s">
        <v>39</v>
      </c>
      <c r="C7" s="5">
        <v>40000</v>
      </c>
      <c r="D7" s="5">
        <f t="shared" ref="D7:H7" si="0">SUM(D8:D15)</f>
        <v>0</v>
      </c>
      <c r="E7" s="5">
        <f t="shared" si="0"/>
        <v>217</v>
      </c>
      <c r="F7" s="5">
        <f t="shared" si="0"/>
        <v>42</v>
      </c>
      <c r="G7" s="5">
        <f t="shared" si="0"/>
        <v>1</v>
      </c>
      <c r="H7" s="5">
        <f t="shared" si="0"/>
        <v>260</v>
      </c>
      <c r="I7" s="7"/>
      <c r="J7" s="7"/>
      <c r="K7" s="8"/>
      <c r="L7" s="53"/>
      <c r="M7" s="9"/>
    </row>
    <row r="8" spans="1:13" s="10" customFormat="1" ht="75.75" customHeight="1">
      <c r="A8" s="127"/>
      <c r="B8" s="91" t="s">
        <v>90</v>
      </c>
      <c r="C8" s="92">
        <v>5000</v>
      </c>
      <c r="D8" s="93"/>
      <c r="E8" s="94">
        <v>20</v>
      </c>
      <c r="F8" s="95">
        <v>5</v>
      </c>
      <c r="G8" s="96" t="s">
        <v>44</v>
      </c>
      <c r="H8" s="95">
        <v>25</v>
      </c>
      <c r="I8" s="97" t="s">
        <v>99</v>
      </c>
      <c r="J8" s="97" t="s">
        <v>100</v>
      </c>
      <c r="K8" s="98">
        <v>22647</v>
      </c>
      <c r="L8" s="116" t="s">
        <v>52</v>
      </c>
      <c r="M8" s="58"/>
    </row>
    <row r="9" spans="1:13" s="10" customFormat="1" ht="63">
      <c r="A9" s="127"/>
      <c r="B9" s="100" t="s">
        <v>91</v>
      </c>
      <c r="C9" s="92">
        <v>5000</v>
      </c>
      <c r="D9" s="101"/>
      <c r="E9" s="102">
        <v>20</v>
      </c>
      <c r="F9" s="95">
        <v>5</v>
      </c>
      <c r="G9" s="96" t="s">
        <v>44</v>
      </c>
      <c r="H9" s="95">
        <v>25</v>
      </c>
      <c r="I9" s="97" t="s">
        <v>99</v>
      </c>
      <c r="J9" s="97" t="s">
        <v>101</v>
      </c>
      <c r="K9" s="98">
        <v>22586</v>
      </c>
      <c r="L9" s="116" t="s">
        <v>53</v>
      </c>
      <c r="M9" s="59"/>
    </row>
    <row r="10" spans="1:13" s="10" customFormat="1" ht="79.5" customHeight="1">
      <c r="A10" s="127"/>
      <c r="B10" s="91" t="s">
        <v>92</v>
      </c>
      <c r="C10" s="92">
        <v>5000</v>
      </c>
      <c r="D10" s="101"/>
      <c r="E10" s="102">
        <v>44</v>
      </c>
      <c r="F10" s="95">
        <v>6</v>
      </c>
      <c r="G10" s="96" t="s">
        <v>44</v>
      </c>
      <c r="H10" s="95">
        <v>50</v>
      </c>
      <c r="I10" s="97" t="s">
        <v>99</v>
      </c>
      <c r="J10" s="97" t="s">
        <v>100</v>
      </c>
      <c r="K10" s="98">
        <v>22678</v>
      </c>
      <c r="L10" s="116" t="s">
        <v>54</v>
      </c>
      <c r="M10" s="60"/>
    </row>
    <row r="11" spans="1:13" s="10" customFormat="1" ht="79.5" customHeight="1">
      <c r="A11" s="127"/>
      <c r="B11" s="91" t="s">
        <v>93</v>
      </c>
      <c r="C11" s="92">
        <v>5000</v>
      </c>
      <c r="D11" s="93"/>
      <c r="E11" s="102">
        <v>20</v>
      </c>
      <c r="F11" s="95">
        <v>5</v>
      </c>
      <c r="G11" s="96" t="s">
        <v>44</v>
      </c>
      <c r="H11" s="95">
        <v>25</v>
      </c>
      <c r="I11" s="97" t="s">
        <v>99</v>
      </c>
      <c r="J11" s="97" t="s">
        <v>100</v>
      </c>
      <c r="K11" s="98">
        <v>22647</v>
      </c>
      <c r="L11" s="116" t="s">
        <v>55</v>
      </c>
      <c r="M11" s="12"/>
    </row>
    <row r="12" spans="1:13" s="10" customFormat="1" ht="79.5" customHeight="1">
      <c r="A12" s="127"/>
      <c r="B12" s="91" t="s">
        <v>94</v>
      </c>
      <c r="C12" s="92">
        <v>5000</v>
      </c>
      <c r="D12" s="93"/>
      <c r="E12" s="102">
        <v>43</v>
      </c>
      <c r="F12" s="95">
        <v>7</v>
      </c>
      <c r="G12" s="96" t="s">
        <v>44</v>
      </c>
      <c r="H12" s="95">
        <v>50</v>
      </c>
      <c r="I12" s="97" t="s">
        <v>99</v>
      </c>
      <c r="J12" s="97" t="s">
        <v>100</v>
      </c>
      <c r="K12" s="98">
        <v>22678</v>
      </c>
      <c r="L12" s="116" t="s">
        <v>56</v>
      </c>
      <c r="M12" s="12"/>
    </row>
    <row r="13" spans="1:13" s="10" customFormat="1" ht="84">
      <c r="A13" s="127"/>
      <c r="B13" s="91" t="s">
        <v>95</v>
      </c>
      <c r="C13" s="92">
        <v>5000</v>
      </c>
      <c r="D13" s="103"/>
      <c r="E13" s="102">
        <v>20</v>
      </c>
      <c r="F13" s="95">
        <v>5</v>
      </c>
      <c r="G13" s="96" t="s">
        <v>44</v>
      </c>
      <c r="H13" s="95">
        <v>25</v>
      </c>
      <c r="I13" s="97" t="s">
        <v>99</v>
      </c>
      <c r="J13" s="97" t="s">
        <v>100</v>
      </c>
      <c r="K13" s="104" t="s">
        <v>51</v>
      </c>
      <c r="L13" s="116" t="s">
        <v>57</v>
      </c>
      <c r="M13" s="12"/>
    </row>
    <row r="14" spans="1:13" s="10" customFormat="1" ht="79.5" customHeight="1">
      <c r="A14" s="127"/>
      <c r="B14" s="91" t="s">
        <v>96</v>
      </c>
      <c r="C14" s="92">
        <v>5000</v>
      </c>
      <c r="D14" s="93"/>
      <c r="E14" s="102">
        <v>25</v>
      </c>
      <c r="F14" s="95">
        <v>4</v>
      </c>
      <c r="G14" s="96">
        <v>1</v>
      </c>
      <c r="H14" s="95">
        <v>30</v>
      </c>
      <c r="I14" s="97" t="s">
        <v>99</v>
      </c>
      <c r="J14" s="97" t="s">
        <v>100</v>
      </c>
      <c r="K14" s="98">
        <v>22678</v>
      </c>
      <c r="L14" s="116" t="s">
        <v>58</v>
      </c>
      <c r="M14" s="12"/>
    </row>
    <row r="15" spans="1:13" s="10" customFormat="1" ht="79.5" customHeight="1">
      <c r="A15" s="127"/>
      <c r="B15" s="91" t="s">
        <v>97</v>
      </c>
      <c r="C15" s="92">
        <v>5000</v>
      </c>
      <c r="D15" s="93"/>
      <c r="E15" s="102">
        <v>25</v>
      </c>
      <c r="F15" s="95">
        <v>5</v>
      </c>
      <c r="G15" s="96" t="s">
        <v>44</v>
      </c>
      <c r="H15" s="95">
        <v>30</v>
      </c>
      <c r="I15" s="97" t="s">
        <v>99</v>
      </c>
      <c r="J15" s="97" t="s">
        <v>100</v>
      </c>
      <c r="K15" s="98">
        <v>22647</v>
      </c>
      <c r="L15" s="116" t="s">
        <v>59</v>
      </c>
      <c r="M15" s="12"/>
    </row>
    <row r="16" spans="1:13" s="10" customFormat="1" ht="105" customHeight="1">
      <c r="A16" s="81">
        <v>2</v>
      </c>
      <c r="B16" s="83" t="s">
        <v>40</v>
      </c>
      <c r="C16" s="13">
        <v>20000</v>
      </c>
      <c r="D16" s="11"/>
      <c r="E16" s="54">
        <v>10</v>
      </c>
      <c r="F16" s="6">
        <v>5</v>
      </c>
      <c r="G16" s="55" t="s">
        <v>44</v>
      </c>
      <c r="H16" s="6">
        <v>15</v>
      </c>
      <c r="I16" s="25" t="s">
        <v>102</v>
      </c>
      <c r="J16" s="25" t="s">
        <v>103</v>
      </c>
      <c r="K16" s="57">
        <v>241852</v>
      </c>
      <c r="L16" s="117" t="s">
        <v>43</v>
      </c>
      <c r="M16" s="12"/>
    </row>
    <row r="17" spans="1:13" s="10" customFormat="1" ht="103.5" customHeight="1">
      <c r="A17" s="81">
        <v>3</v>
      </c>
      <c r="B17" s="84" t="s">
        <v>41</v>
      </c>
      <c r="C17" s="13">
        <v>150000</v>
      </c>
      <c r="D17" s="11"/>
      <c r="E17" s="6">
        <v>45</v>
      </c>
      <c r="F17" s="6">
        <v>10</v>
      </c>
      <c r="G17" s="55" t="s">
        <v>44</v>
      </c>
      <c r="H17" s="6">
        <v>55</v>
      </c>
      <c r="I17" s="25" t="s">
        <v>104</v>
      </c>
      <c r="J17" s="25" t="s">
        <v>103</v>
      </c>
      <c r="K17" s="57">
        <v>241793</v>
      </c>
      <c r="L17" s="117" t="s">
        <v>45</v>
      </c>
      <c r="M17" s="14"/>
    </row>
    <row r="18" spans="1:13" s="10" customFormat="1" ht="75" customHeight="1">
      <c r="A18" s="81">
        <v>4</v>
      </c>
      <c r="B18" s="85" t="s">
        <v>68</v>
      </c>
      <c r="C18" s="13">
        <v>13700</v>
      </c>
      <c r="D18" s="11"/>
      <c r="E18" s="6">
        <v>52</v>
      </c>
      <c r="F18" s="55">
        <v>5</v>
      </c>
      <c r="G18" s="6" t="s">
        <v>44</v>
      </c>
      <c r="H18" s="55">
        <v>57</v>
      </c>
      <c r="I18" s="25" t="s">
        <v>105</v>
      </c>
      <c r="J18" s="25" t="s">
        <v>101</v>
      </c>
      <c r="K18" s="57">
        <v>241852</v>
      </c>
      <c r="L18" s="117" t="s">
        <v>69</v>
      </c>
      <c r="M18" s="15"/>
    </row>
    <row r="19" spans="1:13" s="10" customFormat="1" ht="21">
      <c r="A19" s="127">
        <v>5</v>
      </c>
      <c r="B19" s="83" t="s">
        <v>28</v>
      </c>
      <c r="C19" s="16">
        <v>18000</v>
      </c>
      <c r="D19" s="16">
        <f>SUM(D20:D22)</f>
        <v>0</v>
      </c>
      <c r="E19" s="16">
        <f>SUM(E20:E22)</f>
        <v>388</v>
      </c>
      <c r="F19" s="16">
        <f>SUM(F20:F22)</f>
        <v>62</v>
      </c>
      <c r="G19" s="16">
        <f>SUM(G20:G22)</f>
        <v>0</v>
      </c>
      <c r="H19" s="16">
        <f>SUM(H20:H22)</f>
        <v>450</v>
      </c>
      <c r="I19" s="66"/>
      <c r="J19" s="66"/>
      <c r="K19" s="8"/>
      <c r="L19" s="117"/>
      <c r="M19" s="17"/>
    </row>
    <row r="20" spans="1:13" s="63" customFormat="1" ht="80.25" customHeight="1">
      <c r="A20" s="127"/>
      <c r="B20" s="91" t="s">
        <v>98</v>
      </c>
      <c r="C20" s="92">
        <v>8000</v>
      </c>
      <c r="D20" s="105"/>
      <c r="E20" s="106">
        <v>248</v>
      </c>
      <c r="F20" s="106">
        <v>12</v>
      </c>
      <c r="G20" s="107" t="s">
        <v>44</v>
      </c>
      <c r="H20" s="106">
        <v>260</v>
      </c>
      <c r="I20" s="97" t="s">
        <v>106</v>
      </c>
      <c r="J20" s="97" t="s">
        <v>101</v>
      </c>
      <c r="K20" s="98">
        <v>22828</v>
      </c>
      <c r="L20" s="116" t="s">
        <v>48</v>
      </c>
      <c r="M20" s="62"/>
    </row>
    <row r="21" spans="1:13" s="63" customFormat="1" ht="63">
      <c r="A21" s="127"/>
      <c r="B21" s="91" t="s">
        <v>125</v>
      </c>
      <c r="C21" s="92">
        <v>5000</v>
      </c>
      <c r="D21" s="105"/>
      <c r="E21" s="106">
        <v>100</v>
      </c>
      <c r="F21" s="106">
        <v>30</v>
      </c>
      <c r="G21" s="107" t="s">
        <v>44</v>
      </c>
      <c r="H21" s="106">
        <v>130</v>
      </c>
      <c r="I21" s="97" t="s">
        <v>106</v>
      </c>
      <c r="J21" s="97" t="s">
        <v>101</v>
      </c>
      <c r="K21" s="98">
        <v>22706</v>
      </c>
      <c r="L21" s="116" t="s">
        <v>49</v>
      </c>
      <c r="M21" s="64"/>
    </row>
    <row r="22" spans="1:13" s="63" customFormat="1" ht="63">
      <c r="A22" s="127"/>
      <c r="B22" s="91" t="s">
        <v>126</v>
      </c>
      <c r="C22" s="92">
        <v>5000</v>
      </c>
      <c r="D22" s="105"/>
      <c r="E22" s="106">
        <v>40</v>
      </c>
      <c r="F22" s="106">
        <v>20</v>
      </c>
      <c r="G22" s="107" t="s">
        <v>44</v>
      </c>
      <c r="H22" s="106">
        <v>60</v>
      </c>
      <c r="I22" s="97" t="s">
        <v>106</v>
      </c>
      <c r="J22" s="97" t="s">
        <v>101</v>
      </c>
      <c r="K22" s="98">
        <v>22647</v>
      </c>
      <c r="L22" s="116" t="s">
        <v>50</v>
      </c>
      <c r="M22" s="65"/>
    </row>
    <row r="23" spans="1:13" ht="63">
      <c r="A23" s="146">
        <v>6</v>
      </c>
      <c r="B23" s="147" t="s">
        <v>127</v>
      </c>
      <c r="C23" s="13">
        <v>200000</v>
      </c>
      <c r="D23" s="93"/>
      <c r="E23" s="148">
        <v>450</v>
      </c>
      <c r="F23" s="148">
        <v>350</v>
      </c>
      <c r="G23" s="148">
        <v>51500</v>
      </c>
      <c r="H23" s="149">
        <f t="shared" ref="H23:H30" si="1">SUM(E23:G23)</f>
        <v>52300</v>
      </c>
      <c r="I23" s="150" t="s">
        <v>99</v>
      </c>
      <c r="J23" s="151" t="s">
        <v>101</v>
      </c>
      <c r="K23" s="5" t="s">
        <v>70</v>
      </c>
      <c r="L23" s="5" t="s">
        <v>71</v>
      </c>
      <c r="M23" s="61"/>
    </row>
    <row r="24" spans="1:13" ht="84">
      <c r="A24" s="152">
        <v>7</v>
      </c>
      <c r="B24" s="85" t="s">
        <v>42</v>
      </c>
      <c r="C24" s="13">
        <v>200000</v>
      </c>
      <c r="D24" s="11"/>
      <c r="E24" s="6">
        <v>90</v>
      </c>
      <c r="F24" s="6">
        <v>16</v>
      </c>
      <c r="G24" s="6">
        <v>0</v>
      </c>
      <c r="H24" s="6">
        <f t="shared" si="1"/>
        <v>106</v>
      </c>
      <c r="I24" s="66" t="s">
        <v>107</v>
      </c>
      <c r="J24" s="25" t="s">
        <v>108</v>
      </c>
      <c r="K24" s="57">
        <v>22859</v>
      </c>
      <c r="L24" s="117" t="s">
        <v>72</v>
      </c>
      <c r="M24" s="18"/>
    </row>
    <row r="25" spans="1:13" ht="63">
      <c r="A25" s="153">
        <v>8</v>
      </c>
      <c r="B25" s="108" t="s">
        <v>33</v>
      </c>
      <c r="C25" s="109"/>
      <c r="D25" s="109">
        <v>54000</v>
      </c>
      <c r="E25" s="110">
        <v>250</v>
      </c>
      <c r="F25" s="110">
        <v>15</v>
      </c>
      <c r="G25" s="110">
        <v>0</v>
      </c>
      <c r="H25" s="109">
        <f t="shared" si="1"/>
        <v>265</v>
      </c>
      <c r="I25" s="113" t="s">
        <v>99</v>
      </c>
      <c r="J25" s="114" t="s">
        <v>101</v>
      </c>
      <c r="K25" s="111" t="s">
        <v>73</v>
      </c>
      <c r="L25" s="118" t="s">
        <v>74</v>
      </c>
      <c r="M25" s="22"/>
    </row>
    <row r="26" spans="1:13" ht="63">
      <c r="A26" s="154">
        <v>9</v>
      </c>
      <c r="B26" s="108" t="s">
        <v>19</v>
      </c>
      <c r="C26" s="109"/>
      <c r="D26" s="109">
        <v>65000</v>
      </c>
      <c r="E26" s="112">
        <v>243</v>
      </c>
      <c r="F26" s="112">
        <v>27</v>
      </c>
      <c r="G26" s="112">
        <v>0</v>
      </c>
      <c r="H26" s="109">
        <f t="shared" si="1"/>
        <v>270</v>
      </c>
      <c r="I26" s="113" t="s">
        <v>99</v>
      </c>
      <c r="J26" s="114" t="s">
        <v>101</v>
      </c>
      <c r="K26" s="111" t="s">
        <v>76</v>
      </c>
      <c r="L26" s="118" t="s">
        <v>75</v>
      </c>
      <c r="M26" s="22"/>
    </row>
    <row r="27" spans="1:13" ht="84">
      <c r="A27" s="153">
        <v>10</v>
      </c>
      <c r="B27" s="108" t="s">
        <v>34</v>
      </c>
      <c r="C27" s="109"/>
      <c r="D27" s="109">
        <v>50000</v>
      </c>
      <c r="E27" s="112">
        <v>40</v>
      </c>
      <c r="F27" s="112">
        <v>0</v>
      </c>
      <c r="G27" s="112">
        <v>0</v>
      </c>
      <c r="H27" s="109">
        <f t="shared" si="1"/>
        <v>40</v>
      </c>
      <c r="I27" s="113" t="s">
        <v>107</v>
      </c>
      <c r="J27" s="114" t="s">
        <v>108</v>
      </c>
      <c r="K27" s="115">
        <v>22859</v>
      </c>
      <c r="L27" s="118" t="s">
        <v>81</v>
      </c>
      <c r="M27" s="18"/>
    </row>
    <row r="28" spans="1:13" ht="66.75" customHeight="1">
      <c r="A28" s="152">
        <v>11</v>
      </c>
      <c r="B28" s="86" t="s">
        <v>35</v>
      </c>
      <c r="C28" s="6"/>
      <c r="D28" s="6">
        <v>25000</v>
      </c>
      <c r="E28" s="23">
        <v>80</v>
      </c>
      <c r="F28" s="23">
        <v>20</v>
      </c>
      <c r="G28" s="23">
        <v>0</v>
      </c>
      <c r="H28" s="6">
        <f t="shared" si="1"/>
        <v>100</v>
      </c>
      <c r="I28" s="20" t="s">
        <v>109</v>
      </c>
      <c r="J28" s="20" t="s">
        <v>110</v>
      </c>
      <c r="K28" s="21" t="s">
        <v>77</v>
      </c>
      <c r="L28" s="117" t="s">
        <v>72</v>
      </c>
      <c r="M28" s="18"/>
    </row>
    <row r="29" spans="1:13" ht="63">
      <c r="A29" s="155">
        <v>12</v>
      </c>
      <c r="B29" s="87" t="s">
        <v>21</v>
      </c>
      <c r="C29" s="6"/>
      <c r="D29" s="6">
        <v>50000</v>
      </c>
      <c r="E29" s="23">
        <v>0</v>
      </c>
      <c r="F29" s="23">
        <v>40</v>
      </c>
      <c r="G29" s="23">
        <v>0</v>
      </c>
      <c r="H29" s="6">
        <f t="shared" si="1"/>
        <v>40</v>
      </c>
      <c r="I29" s="20" t="s">
        <v>99</v>
      </c>
      <c r="J29" s="20" t="s">
        <v>101</v>
      </c>
      <c r="K29" s="21">
        <v>22767</v>
      </c>
      <c r="L29" s="117" t="s">
        <v>79</v>
      </c>
      <c r="M29" s="18"/>
    </row>
    <row r="30" spans="1:13" ht="99" customHeight="1">
      <c r="A30" s="152">
        <v>13</v>
      </c>
      <c r="B30" s="88" t="s">
        <v>36</v>
      </c>
      <c r="C30" s="6"/>
      <c r="D30" s="6">
        <v>22400</v>
      </c>
      <c r="E30" s="24" t="s">
        <v>44</v>
      </c>
      <c r="F30" s="24">
        <v>40</v>
      </c>
      <c r="G30" s="24" t="s">
        <v>44</v>
      </c>
      <c r="H30" s="6">
        <f t="shared" si="1"/>
        <v>40</v>
      </c>
      <c r="I30" s="20" t="s">
        <v>99</v>
      </c>
      <c r="J30" s="20" t="s">
        <v>101</v>
      </c>
      <c r="K30" s="21" t="s">
        <v>80</v>
      </c>
      <c r="L30" s="117" t="s">
        <v>60</v>
      </c>
      <c r="M30" s="26"/>
    </row>
    <row r="31" spans="1:13" ht="35.25" customHeight="1">
      <c r="A31" s="27"/>
      <c r="B31" s="89" t="s">
        <v>17</v>
      </c>
      <c r="C31" s="28">
        <f>SUM(C7,C16,C17,C18,C19,C23,C24)</f>
        <v>641700</v>
      </c>
      <c r="D31" s="28">
        <f>SUM(D7:D30)</f>
        <v>266400</v>
      </c>
      <c r="E31" s="28">
        <f>SUM(E7,E16,E17,E19,E23:E24,E25:E28)</f>
        <v>1813</v>
      </c>
      <c r="F31" s="28">
        <f>SUM(F7:F30)</f>
        <v>736</v>
      </c>
      <c r="G31" s="28">
        <f>SUM(G7:G30)</f>
        <v>51502</v>
      </c>
      <c r="H31" s="28">
        <f>SUM(H7:H30)</f>
        <v>54708</v>
      </c>
      <c r="I31" s="7"/>
      <c r="J31" s="7"/>
      <c r="K31" s="8"/>
      <c r="L31" s="8"/>
      <c r="M31" s="12"/>
    </row>
    <row r="34" spans="2:4" ht="20.100000000000001" customHeight="1">
      <c r="B34" s="29" t="s">
        <v>25</v>
      </c>
      <c r="C34" s="30"/>
      <c r="D34" s="30"/>
    </row>
    <row r="35" spans="2:4" ht="20.100000000000001" customHeight="1">
      <c r="B35" s="1" t="s">
        <v>29</v>
      </c>
      <c r="C35" s="30"/>
      <c r="D35" s="30"/>
    </row>
    <row r="36" spans="2:4" ht="20.100000000000001" customHeight="1">
      <c r="B36" s="29" t="s">
        <v>26</v>
      </c>
      <c r="C36" s="30"/>
      <c r="D36" s="30"/>
    </row>
    <row r="37" spans="2:4" ht="20.100000000000001" customHeight="1">
      <c r="B37" s="1" t="s">
        <v>30</v>
      </c>
      <c r="C37" s="30"/>
      <c r="D37" s="30"/>
    </row>
    <row r="38" spans="2:4" ht="20.100000000000001" customHeight="1">
      <c r="B38" s="1" t="s">
        <v>27</v>
      </c>
      <c r="C38" s="30"/>
      <c r="D38" s="30"/>
    </row>
    <row r="39" spans="2:4" ht="20.100000000000001" customHeight="1">
      <c r="B39" s="1" t="s">
        <v>31</v>
      </c>
      <c r="C39" s="30"/>
      <c r="D39" s="30"/>
    </row>
    <row r="40" spans="2:4" ht="20.100000000000001" customHeight="1">
      <c r="B40" s="1" t="s">
        <v>32</v>
      </c>
      <c r="C40" s="30"/>
      <c r="D40" s="30"/>
    </row>
  </sheetData>
  <mergeCells count="14">
    <mergeCell ref="M5:M6"/>
    <mergeCell ref="C5:D5"/>
    <mergeCell ref="E5:H5"/>
    <mergeCell ref="A5:A6"/>
    <mergeCell ref="B5:B6"/>
    <mergeCell ref="I5:J5"/>
    <mergeCell ref="K5:K6"/>
    <mergeCell ref="L5:L6"/>
    <mergeCell ref="A7:A15"/>
    <mergeCell ref="A19:A22"/>
    <mergeCell ref="A1:L1"/>
    <mergeCell ref="A2:L2"/>
    <mergeCell ref="A3:L3"/>
    <mergeCell ref="A4:L4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68" orientation="landscape" r:id="rId1"/>
  <rowBreaks count="3" manualBreakCount="3">
    <brk id="13" max="11" man="1"/>
    <brk id="21" max="11" man="1"/>
    <brk id="2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0"/>
  <sheetViews>
    <sheetView view="pageBreakPreview" zoomScale="90" zoomScaleNormal="90" zoomScaleSheetLayoutView="90" workbookViewId="0">
      <selection activeCell="L7" sqref="L7:L9"/>
    </sheetView>
  </sheetViews>
  <sheetFormatPr defaultRowHeight="20.100000000000001" customHeight="1"/>
  <cols>
    <col min="1" max="1" width="5.125" style="1" customWidth="1"/>
    <col min="2" max="2" width="37.125" style="1" customWidth="1"/>
    <col min="3" max="4" width="10.625" style="1" customWidth="1"/>
    <col min="5" max="6" width="9" style="1"/>
    <col min="7" max="7" width="12.375" style="1" customWidth="1"/>
    <col min="8" max="8" width="7.25" style="1" customWidth="1"/>
    <col min="9" max="10" width="19" style="1" customWidth="1"/>
    <col min="11" max="11" width="12.5" style="1" customWidth="1"/>
    <col min="12" max="12" width="18.25" style="1" customWidth="1"/>
    <col min="13" max="13" width="23" style="1" customWidth="1"/>
    <col min="14" max="16384" width="9" style="1"/>
  </cols>
  <sheetData>
    <row r="1" spans="1:13" ht="29.25" customHeight="1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67"/>
    </row>
    <row r="2" spans="1:13" ht="25.5" customHeight="1">
      <c r="A2" s="129" t="s">
        <v>47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67"/>
    </row>
    <row r="3" spans="1:13" ht="33.75" customHeight="1">
      <c r="A3" s="129" t="s">
        <v>20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67"/>
    </row>
    <row r="4" spans="1:13" ht="42.75" customHeight="1">
      <c r="A4" s="130" t="s">
        <v>15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67"/>
    </row>
    <row r="5" spans="1:13" ht="32.25" customHeight="1">
      <c r="A5" s="133" t="s">
        <v>1</v>
      </c>
      <c r="B5" s="133" t="s">
        <v>2</v>
      </c>
      <c r="C5" s="133" t="s">
        <v>3</v>
      </c>
      <c r="D5" s="133"/>
      <c r="E5" s="133" t="s">
        <v>13</v>
      </c>
      <c r="F5" s="133"/>
      <c r="G5" s="133"/>
      <c r="H5" s="133"/>
      <c r="I5" s="133" t="s">
        <v>14</v>
      </c>
      <c r="J5" s="133"/>
      <c r="K5" s="135" t="s">
        <v>12</v>
      </c>
      <c r="L5" s="135" t="s">
        <v>82</v>
      </c>
      <c r="M5" s="131"/>
    </row>
    <row r="6" spans="1:13" ht="36.75" customHeight="1">
      <c r="A6" s="133"/>
      <c r="B6" s="133"/>
      <c r="C6" s="33" t="s">
        <v>4</v>
      </c>
      <c r="D6" s="33" t="s">
        <v>5</v>
      </c>
      <c r="E6" s="33" t="s">
        <v>6</v>
      </c>
      <c r="F6" s="33" t="s">
        <v>7</v>
      </c>
      <c r="G6" s="33" t="s">
        <v>8</v>
      </c>
      <c r="H6" s="33" t="s">
        <v>9</v>
      </c>
      <c r="I6" s="33" t="s">
        <v>10</v>
      </c>
      <c r="J6" s="33" t="s">
        <v>11</v>
      </c>
      <c r="K6" s="136"/>
      <c r="L6" s="136"/>
      <c r="M6" s="131"/>
    </row>
    <row r="7" spans="1:13" ht="84">
      <c r="A7" s="19">
        <v>1</v>
      </c>
      <c r="B7" s="34" t="s">
        <v>37</v>
      </c>
      <c r="C7" s="35">
        <v>24000</v>
      </c>
      <c r="D7" s="8"/>
      <c r="E7" s="23">
        <v>70</v>
      </c>
      <c r="F7" s="23">
        <v>30</v>
      </c>
      <c r="G7" s="23">
        <v>0</v>
      </c>
      <c r="H7" s="24">
        <v>100</v>
      </c>
      <c r="I7" s="4" t="s">
        <v>78</v>
      </c>
      <c r="J7" s="4" t="s">
        <v>83</v>
      </c>
      <c r="K7" s="21">
        <v>22828</v>
      </c>
      <c r="L7" s="117" t="s">
        <v>81</v>
      </c>
      <c r="M7" s="36"/>
    </row>
    <row r="8" spans="1:13" ht="84">
      <c r="A8" s="19">
        <v>2</v>
      </c>
      <c r="B8" s="4" t="s">
        <v>38</v>
      </c>
      <c r="C8" s="35">
        <v>24000</v>
      </c>
      <c r="D8" s="37"/>
      <c r="E8" s="23">
        <v>50</v>
      </c>
      <c r="F8" s="23">
        <v>45</v>
      </c>
      <c r="G8" s="23">
        <v>5</v>
      </c>
      <c r="H8" s="38">
        <f>SUM(E8:G8)</f>
        <v>100</v>
      </c>
      <c r="I8" s="4" t="s">
        <v>78</v>
      </c>
      <c r="J8" s="4" t="s">
        <v>83</v>
      </c>
      <c r="K8" s="21" t="s">
        <v>85</v>
      </c>
      <c r="L8" s="117" t="s">
        <v>84</v>
      </c>
      <c r="M8" s="39"/>
    </row>
    <row r="9" spans="1:13" ht="84">
      <c r="A9" s="40">
        <v>3</v>
      </c>
      <c r="B9" s="41" t="s">
        <v>18</v>
      </c>
      <c r="C9" s="8"/>
      <c r="D9" s="42">
        <v>150000</v>
      </c>
      <c r="E9" s="23">
        <v>250</v>
      </c>
      <c r="F9" s="23">
        <v>30</v>
      </c>
      <c r="G9" s="43">
        <v>0</v>
      </c>
      <c r="H9" s="23">
        <f>SUM(E9:G9)</f>
        <v>280</v>
      </c>
      <c r="I9" s="4" t="s">
        <v>78</v>
      </c>
      <c r="J9" s="4" t="s">
        <v>83</v>
      </c>
      <c r="K9" s="44" t="s">
        <v>73</v>
      </c>
      <c r="L9" s="117" t="s">
        <v>84</v>
      </c>
      <c r="M9" s="39"/>
    </row>
    <row r="10" spans="1:13" ht="32.25" customHeight="1">
      <c r="A10" s="45"/>
      <c r="B10" s="46" t="s">
        <v>17</v>
      </c>
      <c r="C10" s="47">
        <f>SUM(C7:C9)</f>
        <v>48000</v>
      </c>
      <c r="D10" s="47">
        <f>SUM(D7:D9)</f>
        <v>150000</v>
      </c>
      <c r="E10" s="47">
        <f>SUM(E7:E9)</f>
        <v>370</v>
      </c>
      <c r="F10" s="47">
        <f>SUM(F7:F9)</f>
        <v>105</v>
      </c>
      <c r="G10" s="47">
        <f>SUM(G7:G9)</f>
        <v>5</v>
      </c>
      <c r="H10" s="8"/>
      <c r="I10" s="8"/>
      <c r="J10" s="8"/>
      <c r="K10" s="8"/>
      <c r="L10" s="8"/>
      <c r="M10" s="12"/>
    </row>
    <row r="11" spans="1:13" ht="22.5" customHeight="1">
      <c r="A11" s="10"/>
      <c r="B11" s="48"/>
      <c r="C11" s="49"/>
      <c r="D11" s="49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20.100000000000001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20.100000000000001" customHeight="1">
      <c r="A13" s="10"/>
      <c r="B13" s="29" t="s">
        <v>25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20.100000000000001" customHeight="1">
      <c r="A14" s="10"/>
      <c r="B14" s="1" t="s">
        <v>29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20.100000000000001" customHeight="1">
      <c r="A15" s="10"/>
      <c r="B15" s="29" t="s">
        <v>26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20.100000000000001" customHeight="1">
      <c r="A16" s="10"/>
      <c r="B16" s="1" t="s">
        <v>30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20.100000000000001" customHeight="1">
      <c r="A17" s="10"/>
      <c r="B17" s="1" t="s">
        <v>27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20.100000000000001" customHeight="1">
      <c r="A18" s="10"/>
      <c r="B18" s="1" t="s">
        <v>31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20.100000000000001" customHeight="1">
      <c r="A19" s="10"/>
      <c r="B19" s="1" t="s">
        <v>32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20.100000000000001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</sheetData>
  <mergeCells count="12">
    <mergeCell ref="M5:M6"/>
    <mergeCell ref="A5:A6"/>
    <mergeCell ref="B5:B6"/>
    <mergeCell ref="C5:D5"/>
    <mergeCell ref="E5:H5"/>
    <mergeCell ref="I5:J5"/>
    <mergeCell ref="K5:K6"/>
    <mergeCell ref="A1:L1"/>
    <mergeCell ref="A2:L2"/>
    <mergeCell ref="A3:L3"/>
    <mergeCell ref="A4:L4"/>
    <mergeCell ref="L5:L6"/>
  </mergeCells>
  <printOptions horizontalCentered="1"/>
  <pageMargins left="0.19685039370078741" right="0.19685039370078741" top="0.27559055118110237" bottom="0.74803149606299213" header="0.31496062992125984" footer="0.31496062992125984"/>
  <pageSetup paperSize="9" scale="7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view="pageBreakPreview" topLeftCell="A5" zoomScale="70" zoomScaleNormal="100" zoomScaleSheetLayoutView="70" workbookViewId="0">
      <pane xSplit="1" ySplit="2" topLeftCell="B7" activePane="bottomRight" state="frozen"/>
      <selection activeCell="A5" sqref="A5"/>
      <selection pane="topRight" activeCell="B5" sqref="B5"/>
      <selection pane="bottomLeft" activeCell="A7" sqref="A7"/>
      <selection pane="bottomRight" activeCell="E7" sqref="E7"/>
    </sheetView>
  </sheetViews>
  <sheetFormatPr defaultRowHeight="20.100000000000001" customHeight="1"/>
  <cols>
    <col min="1" max="1" width="5.125" style="68" customWidth="1"/>
    <col min="2" max="2" width="45.75" style="68" customWidth="1"/>
    <col min="3" max="4" width="10.625" style="68" customWidth="1"/>
    <col min="5" max="6" width="9" style="68"/>
    <col min="7" max="7" width="12.375" style="68" customWidth="1"/>
    <col min="8" max="8" width="7.25" style="68" customWidth="1"/>
    <col min="9" max="9" width="16" style="68" customWidth="1"/>
    <col min="10" max="10" width="16.25" style="68" customWidth="1"/>
    <col min="11" max="11" width="12.5" style="68" customWidth="1"/>
    <col min="12" max="12" width="21.375" style="68" customWidth="1"/>
    <col min="13" max="13" width="21.5" style="68" customWidth="1"/>
    <col min="14" max="16384" width="9" style="68"/>
  </cols>
  <sheetData>
    <row r="1" spans="1:13" ht="29.25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78"/>
    </row>
    <row r="2" spans="1:13" ht="26.25">
      <c r="A2" s="137" t="s">
        <v>61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78"/>
    </row>
    <row r="3" spans="1:13" ht="26.25">
      <c r="A3" s="137" t="s">
        <v>20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78"/>
    </row>
    <row r="4" spans="1:13" ht="26.25">
      <c r="A4" s="138" t="s">
        <v>22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78"/>
    </row>
    <row r="5" spans="1:13" ht="32.25" customHeight="1">
      <c r="A5" s="145" t="s">
        <v>1</v>
      </c>
      <c r="B5" s="145" t="s">
        <v>2</v>
      </c>
      <c r="C5" s="145" t="s">
        <v>3</v>
      </c>
      <c r="D5" s="145"/>
      <c r="E5" s="145" t="s">
        <v>13</v>
      </c>
      <c r="F5" s="145"/>
      <c r="G5" s="145"/>
      <c r="H5" s="145"/>
      <c r="I5" s="145" t="s">
        <v>14</v>
      </c>
      <c r="J5" s="145"/>
      <c r="K5" s="142" t="s">
        <v>12</v>
      </c>
      <c r="L5" s="142" t="s">
        <v>24</v>
      </c>
      <c r="M5" s="144"/>
    </row>
    <row r="6" spans="1:13" ht="36.75" customHeight="1">
      <c r="A6" s="145"/>
      <c r="B6" s="145"/>
      <c r="C6" s="79" t="s">
        <v>4</v>
      </c>
      <c r="D6" s="79" t="s">
        <v>5</v>
      </c>
      <c r="E6" s="79" t="s">
        <v>6</v>
      </c>
      <c r="F6" s="79" t="s">
        <v>7</v>
      </c>
      <c r="G6" s="79" t="s">
        <v>8</v>
      </c>
      <c r="H6" s="79" t="s">
        <v>9</v>
      </c>
      <c r="I6" s="79" t="s">
        <v>10</v>
      </c>
      <c r="J6" s="79" t="s">
        <v>11</v>
      </c>
      <c r="K6" s="143"/>
      <c r="L6" s="143"/>
      <c r="M6" s="144"/>
    </row>
    <row r="7" spans="1:13" ht="399">
      <c r="A7" s="139">
        <v>1</v>
      </c>
      <c r="B7" s="69" t="s">
        <v>23</v>
      </c>
      <c r="C7" s="70">
        <f>SUM(C8:C11)</f>
        <v>168000</v>
      </c>
      <c r="D7" s="71"/>
      <c r="E7" s="71">
        <f>SUM(E8:E11)</f>
        <v>73</v>
      </c>
      <c r="F7" s="71">
        <f>SUM(F8:F11)</f>
        <v>11</v>
      </c>
      <c r="G7" s="71">
        <f>SUM(G8:G11)</f>
        <v>126</v>
      </c>
      <c r="H7" s="71">
        <f>SUM(H8:H11)</f>
        <v>210</v>
      </c>
      <c r="I7" s="72" t="s">
        <v>111</v>
      </c>
      <c r="J7" s="72" t="s">
        <v>112</v>
      </c>
      <c r="K7" s="119" t="s">
        <v>62</v>
      </c>
      <c r="L7" s="119" t="s">
        <v>86</v>
      </c>
      <c r="M7" s="73"/>
    </row>
    <row r="8" spans="1:13" ht="357">
      <c r="A8" s="140"/>
      <c r="B8" s="120" t="s">
        <v>115</v>
      </c>
      <c r="C8" s="121">
        <v>80000</v>
      </c>
      <c r="D8" s="122"/>
      <c r="E8" s="122">
        <v>40</v>
      </c>
      <c r="F8" s="122">
        <v>3</v>
      </c>
      <c r="G8" s="122">
        <v>30</v>
      </c>
      <c r="H8" s="122">
        <v>73</v>
      </c>
      <c r="I8" s="99" t="s">
        <v>113</v>
      </c>
      <c r="J8" s="99" t="s">
        <v>114</v>
      </c>
      <c r="K8" s="116" t="s">
        <v>63</v>
      </c>
      <c r="L8" s="116" t="s">
        <v>87</v>
      </c>
      <c r="M8" s="73"/>
    </row>
    <row r="9" spans="1:13" ht="408.75" customHeight="1">
      <c r="A9" s="140"/>
      <c r="B9" s="120" t="s">
        <v>116</v>
      </c>
      <c r="C9" s="121">
        <v>50000</v>
      </c>
      <c r="D9" s="122"/>
      <c r="E9" s="122">
        <v>3</v>
      </c>
      <c r="F9" s="122">
        <v>1</v>
      </c>
      <c r="G9" s="122">
        <v>20</v>
      </c>
      <c r="H9" s="122">
        <v>24</v>
      </c>
      <c r="I9" s="99" t="s">
        <v>119</v>
      </c>
      <c r="J9" s="99" t="s">
        <v>120</v>
      </c>
      <c r="K9" s="123" t="s">
        <v>64</v>
      </c>
      <c r="L9" s="116" t="s">
        <v>88</v>
      </c>
      <c r="M9" s="50"/>
    </row>
    <row r="10" spans="1:13" ht="409.5">
      <c r="A10" s="140"/>
      <c r="B10" s="120" t="s">
        <v>117</v>
      </c>
      <c r="C10" s="121">
        <v>38000</v>
      </c>
      <c r="D10" s="122"/>
      <c r="E10" s="122">
        <v>30</v>
      </c>
      <c r="F10" s="122">
        <v>3</v>
      </c>
      <c r="G10" s="122">
        <v>30</v>
      </c>
      <c r="H10" s="122">
        <v>63</v>
      </c>
      <c r="I10" s="126" t="s">
        <v>121</v>
      </c>
      <c r="J10" s="99" t="s">
        <v>122</v>
      </c>
      <c r="K10" s="116" t="s">
        <v>65</v>
      </c>
      <c r="L10" s="116" t="s">
        <v>89</v>
      </c>
      <c r="M10" s="51"/>
    </row>
    <row r="11" spans="1:13" ht="220.5" customHeight="1">
      <c r="A11" s="141"/>
      <c r="B11" s="120" t="s">
        <v>118</v>
      </c>
      <c r="C11" s="124">
        <v>0</v>
      </c>
      <c r="D11" s="125"/>
      <c r="E11" s="104" t="s">
        <v>66</v>
      </c>
      <c r="F11" s="122">
        <v>4</v>
      </c>
      <c r="G11" s="122">
        <v>46</v>
      </c>
      <c r="H11" s="122">
        <v>50</v>
      </c>
      <c r="I11" s="99" t="s">
        <v>123</v>
      </c>
      <c r="J11" s="99" t="s">
        <v>124</v>
      </c>
      <c r="K11" s="122" t="s">
        <v>67</v>
      </c>
      <c r="L11" s="116" t="s">
        <v>86</v>
      </c>
      <c r="M11" s="73"/>
    </row>
    <row r="12" spans="1:13" ht="27.75" customHeight="1">
      <c r="A12" s="71"/>
      <c r="B12" s="74" t="s">
        <v>17</v>
      </c>
      <c r="C12" s="75">
        <f t="shared" ref="C12:H12" si="0">C7</f>
        <v>168000</v>
      </c>
      <c r="D12" s="75">
        <f t="shared" si="0"/>
        <v>0</v>
      </c>
      <c r="E12" s="75">
        <f t="shared" si="0"/>
        <v>73</v>
      </c>
      <c r="F12" s="75">
        <f t="shared" si="0"/>
        <v>11</v>
      </c>
      <c r="G12" s="75">
        <f t="shared" si="0"/>
        <v>126</v>
      </c>
      <c r="H12" s="75">
        <f t="shared" si="0"/>
        <v>210</v>
      </c>
      <c r="I12" s="71"/>
      <c r="J12" s="71"/>
      <c r="K12" s="71"/>
      <c r="L12" s="71"/>
      <c r="M12" s="73"/>
    </row>
    <row r="15" spans="1:13" ht="20.100000000000001" customHeight="1">
      <c r="B15" s="76" t="s">
        <v>25</v>
      </c>
      <c r="C15" s="77"/>
      <c r="D15" s="77"/>
    </row>
    <row r="16" spans="1:13" ht="20.100000000000001" customHeight="1">
      <c r="B16" s="68" t="s">
        <v>29</v>
      </c>
      <c r="C16" s="77"/>
      <c r="D16" s="77"/>
    </row>
    <row r="17" spans="2:4" ht="20.100000000000001" customHeight="1">
      <c r="B17" s="76" t="s">
        <v>26</v>
      </c>
      <c r="C17" s="77"/>
      <c r="D17" s="77"/>
    </row>
    <row r="18" spans="2:4" ht="20.100000000000001" customHeight="1">
      <c r="B18" s="68" t="s">
        <v>30</v>
      </c>
      <c r="C18" s="77"/>
      <c r="D18" s="77"/>
    </row>
    <row r="19" spans="2:4" ht="20.100000000000001" customHeight="1">
      <c r="B19" s="68" t="s">
        <v>27</v>
      </c>
      <c r="C19" s="77"/>
      <c r="D19" s="77"/>
    </row>
    <row r="20" spans="2:4" ht="20.100000000000001" customHeight="1">
      <c r="B20" s="68" t="s">
        <v>31</v>
      </c>
      <c r="C20" s="77"/>
      <c r="D20" s="77"/>
    </row>
    <row r="21" spans="2:4" ht="20.100000000000001" customHeight="1">
      <c r="B21" s="68" t="s">
        <v>32</v>
      </c>
      <c r="C21" s="77"/>
      <c r="D21" s="77"/>
    </row>
  </sheetData>
  <mergeCells count="13">
    <mergeCell ref="M5:M6"/>
    <mergeCell ref="A5:A6"/>
    <mergeCell ref="B5:B6"/>
    <mergeCell ref="C5:D5"/>
    <mergeCell ref="E5:H5"/>
    <mergeCell ref="I5:J5"/>
    <mergeCell ref="K5:K6"/>
    <mergeCell ref="A1:L1"/>
    <mergeCell ref="A2:L2"/>
    <mergeCell ref="A3:L3"/>
    <mergeCell ref="A4:L4"/>
    <mergeCell ref="A7:A11"/>
    <mergeCell ref="L5:L6"/>
  </mergeCells>
  <printOptions horizontalCentered="1"/>
  <pageMargins left="0.19685039370078741" right="0.19685039370078741" top="0.78740157480314965" bottom="0.39370078740157483" header="0.51181102362204722" footer="0.31496062992125984"/>
  <pageSetup paperSize="9" scale="75" orientation="landscape" r:id="rId1"/>
  <rowBreaks count="2" manualBreakCount="2">
    <brk id="7" max="11" man="1"/>
    <brk id="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5</vt:i4>
      </vt:variant>
    </vt:vector>
  </HeadingPairs>
  <TitlesOfParts>
    <vt:vector size="8" baseType="lpstr">
      <vt:lpstr>วิทย์</vt:lpstr>
      <vt:lpstr>ทำนุ</vt:lpstr>
      <vt:lpstr>บริการวิชาการ</vt:lpstr>
      <vt:lpstr>ทำนุ!Print_Area</vt:lpstr>
      <vt:lpstr>บริการวิชาการ!Print_Area</vt:lpstr>
      <vt:lpstr>วิทย์!Print_Area</vt:lpstr>
      <vt:lpstr>บริการวิชาการ!Print_Titles</vt:lpstr>
      <vt:lpstr>วิทย์!Print_Titles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2018-09-21T06:01:21Z</cp:lastPrinted>
  <dcterms:created xsi:type="dcterms:W3CDTF">2017-09-04T04:20:38Z</dcterms:created>
  <dcterms:modified xsi:type="dcterms:W3CDTF">2018-10-16T02:33:53Z</dcterms:modified>
</cp:coreProperties>
</file>